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8800" windowHeight="12435" activeTab="3"/>
  </bookViews>
  <sheets>
    <sheet name="Tracy" sheetId="1" r:id="rId1"/>
    <sheet name="Alissa" sheetId="6" r:id="rId2"/>
    <sheet name="Jennifer" sheetId="5" r:id="rId3"/>
    <sheet name="Andrea" sheetId="3" r:id="rId4"/>
    <sheet name="Amanda" sheetId="4" r:id="rId5"/>
  </sheets>
  <definedNames>
    <definedName name="_xlnm.Print_Area" localSheetId="1">Alissa!$B$2:$I$45</definedName>
    <definedName name="_xlnm.Print_Area" localSheetId="4">Amanda!$B$3:$I$43</definedName>
    <definedName name="_xlnm.Print_Area" localSheetId="3">Andrea!$B$2:$I$51</definedName>
    <definedName name="_xlnm.Print_Area" localSheetId="2">Jennifer!$B$2:$I$47</definedName>
    <definedName name="_xlnm.Print_Area" localSheetId="0">Tracy!$B$2:$I$42</definedName>
  </definedNames>
  <calcPr calcId="152511" iterate="1" iterateDelta="9.9999999999999995E-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3" l="1"/>
  <c r="D43" i="3"/>
  <c r="D42" i="3"/>
  <c r="D44" i="3"/>
  <c r="E37" i="4"/>
  <c r="E35" i="3"/>
  <c r="D46" i="5"/>
  <c r="D45" i="5"/>
  <c r="D44" i="5"/>
  <c r="D42" i="6" l="1"/>
  <c r="D43" i="6" s="1"/>
  <c r="D41" i="6"/>
  <c r="H10" i="4"/>
  <c r="H9" i="5" s="1"/>
  <c r="G19" i="4"/>
  <c r="G18" i="5" s="1"/>
  <c r="H6" i="3"/>
  <c r="H7" i="4" s="1"/>
  <c r="H6" i="5" s="1"/>
  <c r="H7" i="3"/>
  <c r="H8" i="4" s="1"/>
  <c r="H7" i="5" s="1"/>
  <c r="H8" i="3"/>
  <c r="H9" i="4" s="1"/>
  <c r="H8" i="5" s="1"/>
  <c r="H9" i="3"/>
  <c r="H10" i="3"/>
  <c r="H11" i="4" s="1"/>
  <c r="H10" i="5" s="1"/>
  <c r="H11" i="3"/>
  <c r="H12" i="4" s="1"/>
  <c r="H11" i="5" s="1"/>
  <c r="H12" i="3"/>
  <c r="H13" i="4" s="1"/>
  <c r="H12" i="5" s="1"/>
  <c r="H13" i="3"/>
  <c r="H14" i="4" s="1"/>
  <c r="H13" i="5" s="1"/>
  <c r="H14" i="3"/>
  <c r="H15" i="4" s="1"/>
  <c r="H14" i="5" s="1"/>
  <c r="H15" i="3"/>
  <c r="H16" i="4" s="1"/>
  <c r="H15" i="5" s="1"/>
  <c r="H16" i="3"/>
  <c r="H17" i="4" s="1"/>
  <c r="H16" i="5" s="1"/>
  <c r="H17" i="3"/>
  <c r="H18" i="4" s="1"/>
  <c r="H17" i="5" s="1"/>
  <c r="H18" i="3"/>
  <c r="H19" i="4" s="1"/>
  <c r="H18" i="5" s="1"/>
  <c r="H19" i="3"/>
  <c r="H20" i="4" s="1"/>
  <c r="H19" i="5" s="1"/>
  <c r="H20" i="3"/>
  <c r="H21" i="4" s="1"/>
  <c r="H20" i="5" s="1"/>
  <c r="H21" i="3"/>
  <c r="H22" i="4" s="1"/>
  <c r="H21" i="5" s="1"/>
  <c r="H22" i="3"/>
  <c r="H23" i="4" s="1"/>
  <c r="H22" i="5" s="1"/>
  <c r="H5" i="3"/>
  <c r="H6" i="4" s="1"/>
  <c r="H5" i="5" s="1"/>
  <c r="G6" i="3"/>
  <c r="G7" i="4" s="1"/>
  <c r="G6" i="5" s="1"/>
  <c r="G7" i="3"/>
  <c r="G8" i="4" s="1"/>
  <c r="G7" i="5" s="1"/>
  <c r="G8" i="3"/>
  <c r="G9" i="4" s="1"/>
  <c r="G8" i="5" s="1"/>
  <c r="G9" i="3"/>
  <c r="G10" i="4" s="1"/>
  <c r="G9" i="5" s="1"/>
  <c r="G10" i="3"/>
  <c r="G11" i="4" s="1"/>
  <c r="G10" i="5" s="1"/>
  <c r="G11" i="3"/>
  <c r="G12" i="4" s="1"/>
  <c r="G11" i="5" s="1"/>
  <c r="G12" i="3"/>
  <c r="G13" i="4" s="1"/>
  <c r="G12" i="5" s="1"/>
  <c r="G13" i="3"/>
  <c r="G14" i="4" s="1"/>
  <c r="G13" i="5" s="1"/>
  <c r="G14" i="3"/>
  <c r="G15" i="4" s="1"/>
  <c r="G14" i="5" s="1"/>
  <c r="G15" i="3"/>
  <c r="G16" i="4" s="1"/>
  <c r="G15" i="5" s="1"/>
  <c r="G16" i="3"/>
  <c r="G17" i="4" s="1"/>
  <c r="G16" i="5" s="1"/>
  <c r="G17" i="3"/>
  <c r="G18" i="4" s="1"/>
  <c r="G17" i="5" s="1"/>
  <c r="G18" i="3"/>
  <c r="G19" i="3"/>
  <c r="G20" i="4" s="1"/>
  <c r="G19" i="5" s="1"/>
  <c r="G20" i="3"/>
  <c r="G21" i="4" s="1"/>
  <c r="G20" i="5" s="1"/>
  <c r="G21" i="3"/>
  <c r="G22" i="4" s="1"/>
  <c r="G21" i="5" s="1"/>
  <c r="G5" i="3"/>
  <c r="G6" i="4" s="1"/>
  <c r="G5" i="5" s="1"/>
  <c r="E34" i="6"/>
  <c r="H6" i="6" l="1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2" i="3" s="1"/>
  <c r="G23" i="4" s="1"/>
  <c r="G22" i="5" s="1"/>
  <c r="G5" i="6"/>
  <c r="H24" i="5" l="1"/>
  <c r="G24" i="5"/>
  <c r="I22" i="5"/>
  <c r="F22" i="5"/>
  <c r="I21" i="5"/>
  <c r="F21" i="5"/>
  <c r="I20" i="5"/>
  <c r="F20" i="5"/>
  <c r="I19" i="5"/>
  <c r="F19" i="5"/>
  <c r="I18" i="5"/>
  <c r="F18" i="5"/>
  <c r="I17" i="5"/>
  <c r="F17" i="5"/>
  <c r="I16" i="5"/>
  <c r="F16" i="5"/>
  <c r="I15" i="5"/>
  <c r="F15" i="5"/>
  <c r="I14" i="5"/>
  <c r="F14" i="5"/>
  <c r="I13" i="5"/>
  <c r="F13" i="5"/>
  <c r="I12" i="5"/>
  <c r="F12" i="5"/>
  <c r="I11" i="5"/>
  <c r="F11" i="5"/>
  <c r="I10" i="5"/>
  <c r="F10" i="5"/>
  <c r="I9" i="5"/>
  <c r="F9" i="5"/>
  <c r="I8" i="5"/>
  <c r="F8" i="5"/>
  <c r="I7" i="5"/>
  <c r="F7" i="5"/>
  <c r="I6" i="5"/>
  <c r="F6" i="5"/>
  <c r="B6" i="5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I5" i="5"/>
  <c r="F5" i="5"/>
  <c r="H25" i="4"/>
  <c r="G25" i="4"/>
  <c r="I23" i="4"/>
  <c r="F23" i="4"/>
  <c r="I22" i="4"/>
  <c r="F22" i="4"/>
  <c r="I21" i="4"/>
  <c r="F21" i="4"/>
  <c r="I20" i="4"/>
  <c r="F20" i="4"/>
  <c r="I19" i="4"/>
  <c r="F19" i="4"/>
  <c r="I18" i="4"/>
  <c r="F18" i="4"/>
  <c r="I17" i="4"/>
  <c r="F17" i="4"/>
  <c r="I16" i="4"/>
  <c r="F16" i="4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I7" i="4"/>
  <c r="F7" i="4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I6" i="4"/>
  <c r="F6" i="4"/>
  <c r="H24" i="3"/>
  <c r="G24" i="3"/>
  <c r="I22" i="3"/>
  <c r="F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13" i="3"/>
  <c r="F13" i="3"/>
  <c r="I12" i="3"/>
  <c r="F12" i="3"/>
  <c r="I11" i="3"/>
  <c r="F11" i="3"/>
  <c r="I10" i="3"/>
  <c r="F10" i="3"/>
  <c r="I9" i="3"/>
  <c r="F9" i="3"/>
  <c r="I8" i="3"/>
  <c r="F8" i="3"/>
  <c r="I7" i="3"/>
  <c r="F7" i="3"/>
  <c r="I6" i="3"/>
  <c r="F6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I5" i="3"/>
  <c r="F5" i="3"/>
  <c r="H24" i="6"/>
  <c r="G24" i="6"/>
  <c r="I22" i="6"/>
  <c r="F22" i="6"/>
  <c r="I21" i="6"/>
  <c r="F21" i="6"/>
  <c r="I20" i="6"/>
  <c r="F20" i="6"/>
  <c r="I19" i="6"/>
  <c r="F19" i="6"/>
  <c r="I18" i="6"/>
  <c r="F18" i="6"/>
  <c r="I17" i="6"/>
  <c r="F17" i="6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F24" i="6" s="1"/>
  <c r="F26" i="6" s="1"/>
  <c r="I7" i="6"/>
  <c r="F7" i="6"/>
  <c r="B7" i="6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I6" i="6"/>
  <c r="F6" i="6"/>
  <c r="B6" i="6"/>
  <c r="I5" i="6"/>
  <c r="F5" i="6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5" i="1"/>
  <c r="H24" i="1"/>
  <c r="F24" i="5" l="1"/>
  <c r="F26" i="5" s="1"/>
  <c r="I24" i="5"/>
  <c r="I26" i="5" s="1"/>
  <c r="I24" i="6"/>
  <c r="E32" i="6" s="1"/>
  <c r="F25" i="4"/>
  <c r="F27" i="4" s="1"/>
  <c r="I25" i="4"/>
  <c r="E33" i="4" s="1"/>
  <c r="F24" i="3"/>
  <c r="F26" i="3" s="1"/>
  <c r="I24" i="3"/>
  <c r="I26" i="3" s="1"/>
  <c r="I28" i="3" s="1"/>
  <c r="I24" i="1"/>
  <c r="E32" i="1" l="1"/>
  <c r="I26" i="1"/>
  <c r="I28" i="1" s="1"/>
  <c r="I27" i="4"/>
  <c r="E32" i="5"/>
  <c r="I28" i="5"/>
  <c r="E36" i="4"/>
  <c r="E32" i="3"/>
  <c r="I26" i="6"/>
  <c r="I28" i="6" s="1"/>
  <c r="E36" i="5" l="1"/>
  <c r="I29" i="4"/>
  <c r="E35" i="4"/>
  <c r="E34" i="5"/>
  <c r="E34" i="3"/>
  <c r="D45" i="3" s="1"/>
  <c r="E33" i="1"/>
  <c r="G24" i="1"/>
  <c r="D39" i="1" s="1"/>
  <c r="D41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5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E33" i="5" l="1"/>
  <c r="E38" i="5" s="1"/>
  <c r="E34" i="4"/>
  <c r="E42" i="4" s="1"/>
  <c r="E33" i="3"/>
  <c r="E38" i="3" s="1"/>
  <c r="E33" i="6"/>
  <c r="E35" i="6" s="1"/>
  <c r="F24" i="1"/>
  <c r="F26" i="1" s="1"/>
  <c r="E34" i="1" l="1"/>
</calcChain>
</file>

<file path=xl/sharedStrings.xml><?xml version="1.0" encoding="utf-8"?>
<sst xmlns="http://schemas.openxmlformats.org/spreadsheetml/2006/main" count="402" uniqueCount="68">
  <si>
    <t>Dana</t>
  </si>
  <si>
    <t>Amy</t>
  </si>
  <si>
    <t>Sheri</t>
  </si>
  <si>
    <t>Rachel</t>
  </si>
  <si>
    <t>Jocelyn</t>
  </si>
  <si>
    <t>Maia</t>
  </si>
  <si>
    <t>Courtney</t>
  </si>
  <si>
    <t>Grace</t>
  </si>
  <si>
    <t>Amanda</t>
  </si>
  <si>
    <t>Ashley</t>
  </si>
  <si>
    <t>Andrea</t>
  </si>
  <si>
    <t>Blair</t>
  </si>
  <si>
    <t>Jennifer</t>
  </si>
  <si>
    <t>Leigh</t>
  </si>
  <si>
    <t>Katie</t>
  </si>
  <si>
    <t>Alissa</t>
  </si>
  <si>
    <t>Janel</t>
  </si>
  <si>
    <t>Tracy</t>
  </si>
  <si>
    <t>Joey</t>
  </si>
  <si>
    <t>Parent</t>
  </si>
  <si>
    <t>Child</t>
  </si>
  <si>
    <t>Baby</t>
  </si>
  <si>
    <t>Y</t>
  </si>
  <si>
    <t>N</t>
  </si>
  <si>
    <t>Graydon</t>
  </si>
  <si>
    <t>Isabelle</t>
  </si>
  <si>
    <t>Elle</t>
  </si>
  <si>
    <t>Emma</t>
  </si>
  <si>
    <t>Owen</t>
  </si>
  <si>
    <t>Felix</t>
  </si>
  <si>
    <t>Camden</t>
  </si>
  <si>
    <t>Max</t>
  </si>
  <si>
    <t>Elanor</t>
  </si>
  <si>
    <t>Zachy</t>
  </si>
  <si>
    <t>Harper</t>
  </si>
  <si>
    <t>Lucy</t>
  </si>
  <si>
    <t>Arthur</t>
  </si>
  <si>
    <t>Saleh</t>
  </si>
  <si>
    <t>Eli</t>
  </si>
  <si>
    <t>Sawyer</t>
  </si>
  <si>
    <t>Sean</t>
  </si>
  <si>
    <t>Amount Due</t>
  </si>
  <si>
    <t>Total Gifts</t>
  </si>
  <si>
    <t>Baby Gifts - 2017/2018</t>
  </si>
  <si>
    <t>Dana / Amy Net Out of Pocket</t>
  </si>
  <si>
    <t>Remaining Baby Funds</t>
  </si>
  <si>
    <t>Total Contributed</t>
  </si>
  <si>
    <t>Amount Applied ($20/family)</t>
  </si>
  <si>
    <t xml:space="preserve">Mrs. Brownstein's Class </t>
  </si>
  <si>
    <t>Amount per Gift (Assumes $20 / Family)</t>
  </si>
  <si>
    <t>Gift Amount</t>
  </si>
  <si>
    <t>Amount Contributed ( to Dana)</t>
  </si>
  <si>
    <t>Amount Contributed (to Amy)</t>
  </si>
  <si>
    <t>Amount Applied 1 ($20/family)</t>
  </si>
  <si>
    <t>Amount Applied 2 ($20/family)</t>
  </si>
  <si>
    <t>Amount Applied 3 ($20/family)</t>
  </si>
  <si>
    <t>Amount Applied 4 ($20/family)</t>
  </si>
  <si>
    <t>Amount Applied 5 ($20/family)</t>
  </si>
  <si>
    <t>Date</t>
  </si>
  <si>
    <t>Amount</t>
  </si>
  <si>
    <t>Amount Paid to Amy</t>
  </si>
  <si>
    <t xml:space="preserve">Amount Paid to Dana </t>
  </si>
  <si>
    <t>NA</t>
  </si>
  <si>
    <t>Tracy Gift</t>
  </si>
  <si>
    <t>Alissa Gift</t>
  </si>
  <si>
    <t>Remaining / (Due)</t>
  </si>
  <si>
    <t>Jennifer Gift</t>
  </si>
  <si>
    <t>Amount Paid to 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</si>
</sst>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u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3" fontId="2" fillId="0" borderId="0" xfId="1" applyFont="1"/>
    <xf numFmtId="0" fontId="3" fillId="0" borderId="0" xfId="0" applyFont="1" applyAlignment="1">
      <alignment horizontal="left"/>
    </xf>
    <xf numFmtId="0" fontId="3" fillId="0" borderId="0" xfId="0" applyFont="1"/>
    <xf numFmtId="43" fontId="3" fillId="0" borderId="0" xfId="1" applyFont="1"/>
    <xf numFmtId="0" fontId="3" fillId="0" borderId="0" xfId="0" applyFont="1" applyFill="1" applyAlignment="1">
      <alignment horizontal="left"/>
    </xf>
    <xf numFmtId="0" fontId="4" fillId="0" borderId="0" xfId="0" applyFont="1"/>
    <xf numFmtId="0" fontId="2" fillId="0" borderId="1" xfId="0" applyFont="1" applyBorder="1"/>
    <xf numFmtId="43" fontId="3" fillId="0" borderId="2" xfId="1" applyFont="1" applyBorder="1"/>
    <xf numFmtId="43" fontId="2" fillId="0" borderId="0" xfId="0" applyNumberFormat="1" applyFont="1"/>
    <xf numFmtId="0" fontId="2" fillId="0" borderId="7" xfId="0" applyFont="1" applyBorder="1"/>
    <xf numFmtId="0" fontId="2" fillId="0" borderId="0" xfId="0" applyFont="1" applyBorder="1"/>
    <xf numFmtId="43" fontId="2" fillId="0" borderId="8" xfId="0" applyNumberFormat="1" applyFont="1" applyBorder="1"/>
    <xf numFmtId="0" fontId="2" fillId="0" borderId="9" xfId="0" applyFont="1" applyBorder="1"/>
    <xf numFmtId="43" fontId="2" fillId="0" borderId="10" xfId="0" applyNumberFormat="1" applyFont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43" fontId="3" fillId="0" borderId="0" xfId="1" applyFont="1" applyBorder="1"/>
    <xf numFmtId="43" fontId="2" fillId="0" borderId="3" xfId="0" applyNumberFormat="1" applyFont="1" applyBorder="1"/>
    <xf numFmtId="0" fontId="7" fillId="0" borderId="0" xfId="0" applyFont="1"/>
    <xf numFmtId="43" fontId="2" fillId="0" borderId="1" xfId="1" applyFont="1" applyBorder="1" applyAlignment="1">
      <alignment horizontal="left"/>
    </xf>
    <xf numFmtId="43" fontId="2" fillId="0" borderId="0" xfId="1" applyFont="1" applyBorder="1" applyAlignment="1">
      <alignment horizontal="left"/>
    </xf>
    <xf numFmtId="43" fontId="2" fillId="0" borderId="0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1" applyFont="1" applyBorder="1" applyAlignment="1">
      <alignment horizontal="right"/>
    </xf>
    <xf numFmtId="0" fontId="2" fillId="0" borderId="8" xfId="0" applyFont="1" applyBorder="1"/>
    <xf numFmtId="14" fontId="2" fillId="0" borderId="7" xfId="0" applyNumberFormat="1" applyFont="1" applyBorder="1" applyAlignment="1">
      <alignment horizontal="left"/>
    </xf>
    <xf numFmtId="0" fontId="2" fillId="0" borderId="10" xfId="0" applyFont="1" applyBorder="1"/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43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1"/>
  <sheetViews>
    <sheetView showGridLines="0" view="pageBreakPreview" zoomScale="85" zoomScaleNormal="85" zoomScaleSheetLayoutView="85" workbookViewId="0">
      <selection activeCell="D41" sqref="D41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9" x14ac:dyDescent="0.2">
      <c r="B2" s="23" t="s">
        <v>48</v>
      </c>
      <c r="C2" s="23"/>
      <c r="D2" s="24"/>
      <c r="E2" s="24"/>
      <c r="F2" s="24"/>
      <c r="G2" s="24"/>
      <c r="H2" s="24"/>
      <c r="I2" s="24"/>
    </row>
    <row r="3" spans="2:9" x14ac:dyDescent="0.2">
      <c r="B3" s="11" t="s">
        <v>43</v>
      </c>
      <c r="C3" s="11"/>
    </row>
    <row r="4" spans="2:9" ht="38.25" x14ac:dyDescent="0.2">
      <c r="C4" s="2" t="s">
        <v>19</v>
      </c>
      <c r="D4" s="2" t="s">
        <v>20</v>
      </c>
      <c r="E4" s="2" t="s">
        <v>21</v>
      </c>
      <c r="F4" s="3" t="s">
        <v>41</v>
      </c>
      <c r="G4" s="3" t="s">
        <v>51</v>
      </c>
      <c r="H4" s="3" t="s">
        <v>52</v>
      </c>
      <c r="I4" s="3" t="s">
        <v>46</v>
      </c>
    </row>
    <row r="5" spans="2:9" x14ac:dyDescent="0.2">
      <c r="B5" s="1">
        <v>1</v>
      </c>
      <c r="C5" s="4" t="s">
        <v>15</v>
      </c>
      <c r="D5" s="4" t="s">
        <v>18</v>
      </c>
      <c r="E5" s="5" t="s">
        <v>22</v>
      </c>
      <c r="F5" s="6">
        <f>IF(E5="Y",80,100)</f>
        <v>80</v>
      </c>
      <c r="G5" s="6">
        <v>80</v>
      </c>
      <c r="H5" s="6"/>
      <c r="I5" s="6">
        <f>G5+H5</f>
        <v>80</v>
      </c>
    </row>
    <row r="6" spans="2:9" x14ac:dyDescent="0.2">
      <c r="B6" s="1">
        <f>B5+1</f>
        <v>2</v>
      </c>
      <c r="C6" s="4" t="s">
        <v>8</v>
      </c>
      <c r="D6" s="4" t="s">
        <v>24</v>
      </c>
      <c r="E6" s="5" t="s">
        <v>22</v>
      </c>
      <c r="F6" s="6">
        <f t="shared" ref="F6:F22" si="0">IF(E6="Y",80,100)</f>
        <v>80</v>
      </c>
      <c r="G6" s="6">
        <v>80</v>
      </c>
      <c r="H6" s="6"/>
      <c r="I6" s="6">
        <f t="shared" ref="I6:I22" si="1">G6+H6</f>
        <v>80</v>
      </c>
    </row>
    <row r="7" spans="2:9" x14ac:dyDescent="0.2">
      <c r="B7" s="1">
        <f t="shared" ref="B7:B22" si="2">B6+1</f>
        <v>3</v>
      </c>
      <c r="C7" s="4" t="s">
        <v>1</v>
      </c>
      <c r="D7" s="4" t="s">
        <v>25</v>
      </c>
      <c r="E7" s="5" t="s">
        <v>23</v>
      </c>
      <c r="F7" s="6">
        <f t="shared" si="0"/>
        <v>100</v>
      </c>
      <c r="G7" s="6"/>
      <c r="H7" s="6">
        <v>100</v>
      </c>
      <c r="I7" s="6">
        <f t="shared" si="1"/>
        <v>100</v>
      </c>
    </row>
    <row r="8" spans="2:9" x14ac:dyDescent="0.2">
      <c r="B8" s="1">
        <f t="shared" si="2"/>
        <v>4</v>
      </c>
      <c r="C8" s="4" t="s">
        <v>10</v>
      </c>
      <c r="D8" s="4" t="s">
        <v>26</v>
      </c>
      <c r="E8" s="5" t="s">
        <v>22</v>
      </c>
      <c r="F8" s="6">
        <f t="shared" si="0"/>
        <v>80</v>
      </c>
      <c r="G8" s="6">
        <v>80</v>
      </c>
      <c r="H8" s="6"/>
      <c r="I8" s="6">
        <f t="shared" si="1"/>
        <v>80</v>
      </c>
    </row>
    <row r="9" spans="2:9" x14ac:dyDescent="0.2">
      <c r="B9" s="1">
        <f t="shared" si="2"/>
        <v>5</v>
      </c>
      <c r="C9" s="4" t="s">
        <v>9</v>
      </c>
      <c r="D9" s="4" t="s">
        <v>27</v>
      </c>
      <c r="E9" s="5" t="s">
        <v>23</v>
      </c>
      <c r="F9" s="6">
        <f t="shared" si="0"/>
        <v>100</v>
      </c>
      <c r="G9" s="6">
        <v>100</v>
      </c>
      <c r="H9" s="6"/>
      <c r="I9" s="6">
        <f t="shared" si="1"/>
        <v>100</v>
      </c>
    </row>
    <row r="10" spans="2:9" x14ac:dyDescent="0.2">
      <c r="B10" s="1">
        <f t="shared" si="2"/>
        <v>6</v>
      </c>
      <c r="C10" s="4" t="s">
        <v>11</v>
      </c>
      <c r="D10" s="4" t="s">
        <v>28</v>
      </c>
      <c r="E10" s="5" t="s">
        <v>23</v>
      </c>
      <c r="F10" s="6">
        <f t="shared" si="0"/>
        <v>100</v>
      </c>
      <c r="G10" s="6">
        <v>100</v>
      </c>
      <c r="H10" s="6"/>
      <c r="I10" s="6">
        <f t="shared" si="1"/>
        <v>100</v>
      </c>
    </row>
    <row r="11" spans="2:9" x14ac:dyDescent="0.2">
      <c r="B11" s="1">
        <f t="shared" si="2"/>
        <v>7</v>
      </c>
      <c r="C11" s="4" t="s">
        <v>6</v>
      </c>
      <c r="D11" s="4" t="s">
        <v>29</v>
      </c>
      <c r="E11" s="5" t="s">
        <v>23</v>
      </c>
      <c r="F11" s="6">
        <f t="shared" si="0"/>
        <v>100</v>
      </c>
      <c r="G11" s="6">
        <v>100</v>
      </c>
      <c r="H11" s="6"/>
      <c r="I11" s="6">
        <f t="shared" si="1"/>
        <v>100</v>
      </c>
    </row>
    <row r="12" spans="2:9" x14ac:dyDescent="0.2">
      <c r="B12" s="1">
        <f t="shared" si="2"/>
        <v>8</v>
      </c>
      <c r="C12" s="4" t="s">
        <v>0</v>
      </c>
      <c r="D12" s="4" t="s">
        <v>30</v>
      </c>
      <c r="E12" s="5" t="s">
        <v>23</v>
      </c>
      <c r="F12" s="6">
        <f t="shared" si="0"/>
        <v>100</v>
      </c>
      <c r="G12" s="6">
        <v>100</v>
      </c>
      <c r="H12" s="6"/>
      <c r="I12" s="6">
        <f t="shared" si="1"/>
        <v>100</v>
      </c>
    </row>
    <row r="13" spans="2:9" x14ac:dyDescent="0.2">
      <c r="B13" s="1">
        <f t="shared" si="2"/>
        <v>9</v>
      </c>
      <c r="C13" s="4" t="s">
        <v>7</v>
      </c>
      <c r="D13" s="4" t="s">
        <v>31</v>
      </c>
      <c r="E13" s="5" t="s">
        <v>23</v>
      </c>
      <c r="F13" s="6">
        <f t="shared" si="0"/>
        <v>100</v>
      </c>
      <c r="G13" s="6">
        <v>100</v>
      </c>
      <c r="H13" s="6"/>
      <c r="I13" s="6">
        <f t="shared" si="1"/>
        <v>100</v>
      </c>
    </row>
    <row r="14" spans="2:9" x14ac:dyDescent="0.2">
      <c r="B14" s="1">
        <f t="shared" si="2"/>
        <v>10</v>
      </c>
      <c r="C14" s="4" t="s">
        <v>16</v>
      </c>
      <c r="D14" s="4" t="s">
        <v>32</v>
      </c>
      <c r="E14" s="5" t="s">
        <v>23</v>
      </c>
      <c r="F14" s="6">
        <f t="shared" si="0"/>
        <v>100</v>
      </c>
      <c r="G14" s="6">
        <v>100</v>
      </c>
      <c r="H14" s="6"/>
      <c r="I14" s="6">
        <f t="shared" si="1"/>
        <v>100</v>
      </c>
    </row>
    <row r="15" spans="2:9" x14ac:dyDescent="0.2">
      <c r="B15" s="1">
        <f t="shared" si="2"/>
        <v>11</v>
      </c>
      <c r="C15" s="4" t="s">
        <v>12</v>
      </c>
      <c r="D15" s="4" t="s">
        <v>33</v>
      </c>
      <c r="E15" s="5" t="s">
        <v>22</v>
      </c>
      <c r="F15" s="6">
        <f t="shared" si="0"/>
        <v>80</v>
      </c>
      <c r="G15" s="6">
        <v>80</v>
      </c>
      <c r="H15" s="6"/>
      <c r="I15" s="6">
        <f t="shared" si="1"/>
        <v>80</v>
      </c>
    </row>
    <row r="16" spans="2:9" x14ac:dyDescent="0.2">
      <c r="B16" s="1">
        <f t="shared" si="2"/>
        <v>12</v>
      </c>
      <c r="C16" s="4" t="s">
        <v>4</v>
      </c>
      <c r="D16" s="4" t="s">
        <v>34</v>
      </c>
      <c r="E16" s="5" t="s">
        <v>23</v>
      </c>
      <c r="F16" s="6">
        <f t="shared" si="0"/>
        <v>100</v>
      </c>
      <c r="G16" s="6">
        <v>100</v>
      </c>
      <c r="H16" s="6"/>
      <c r="I16" s="6">
        <f t="shared" si="1"/>
        <v>100</v>
      </c>
    </row>
    <row r="17" spans="2:10" x14ac:dyDescent="0.2">
      <c r="B17" s="1">
        <f t="shared" si="2"/>
        <v>13</v>
      </c>
      <c r="C17" s="4" t="s">
        <v>14</v>
      </c>
      <c r="D17" s="4" t="s">
        <v>35</v>
      </c>
      <c r="E17" s="5" t="s">
        <v>23</v>
      </c>
      <c r="F17" s="6">
        <f t="shared" si="0"/>
        <v>100</v>
      </c>
      <c r="G17" s="6">
        <v>100</v>
      </c>
      <c r="H17" s="6"/>
      <c r="I17" s="6">
        <f t="shared" si="1"/>
        <v>100</v>
      </c>
    </row>
    <row r="18" spans="2:10" x14ac:dyDescent="0.2">
      <c r="B18" s="1">
        <f t="shared" si="2"/>
        <v>14</v>
      </c>
      <c r="C18" s="4" t="s">
        <v>13</v>
      </c>
      <c r="D18" s="4" t="s">
        <v>36</v>
      </c>
      <c r="E18" s="5" t="s">
        <v>23</v>
      </c>
      <c r="F18" s="6">
        <f t="shared" si="0"/>
        <v>100</v>
      </c>
      <c r="G18" s="6">
        <v>100</v>
      </c>
      <c r="H18" s="6"/>
      <c r="I18" s="6">
        <f t="shared" si="1"/>
        <v>100</v>
      </c>
    </row>
    <row r="19" spans="2:10" x14ac:dyDescent="0.2">
      <c r="B19" s="1">
        <f t="shared" si="2"/>
        <v>15</v>
      </c>
      <c r="C19" s="4" t="s">
        <v>5</v>
      </c>
      <c r="D19" s="4" t="s">
        <v>37</v>
      </c>
      <c r="E19" s="5" t="s">
        <v>23</v>
      </c>
      <c r="F19" s="6">
        <f t="shared" si="0"/>
        <v>100</v>
      </c>
      <c r="G19" s="6">
        <v>100</v>
      </c>
      <c r="H19" s="6"/>
      <c r="I19" s="6">
        <f t="shared" si="1"/>
        <v>100</v>
      </c>
    </row>
    <row r="20" spans="2:10" x14ac:dyDescent="0.2">
      <c r="B20" s="1">
        <f t="shared" si="2"/>
        <v>16</v>
      </c>
      <c r="C20" s="4" t="s">
        <v>3</v>
      </c>
      <c r="D20" s="4" t="s">
        <v>38</v>
      </c>
      <c r="E20" s="5" t="s">
        <v>23</v>
      </c>
      <c r="F20" s="6">
        <f t="shared" si="0"/>
        <v>100</v>
      </c>
      <c r="G20" s="6"/>
      <c r="H20" s="6">
        <v>100</v>
      </c>
      <c r="I20" s="6">
        <f t="shared" si="1"/>
        <v>100</v>
      </c>
    </row>
    <row r="21" spans="2:10" x14ac:dyDescent="0.2">
      <c r="B21" s="1">
        <f t="shared" si="2"/>
        <v>17</v>
      </c>
      <c r="C21" s="4" t="s">
        <v>2</v>
      </c>
      <c r="D21" s="4" t="s">
        <v>39</v>
      </c>
      <c r="E21" s="5" t="s">
        <v>23</v>
      </c>
      <c r="F21" s="6">
        <f t="shared" si="0"/>
        <v>100</v>
      </c>
      <c r="G21" s="6">
        <v>100</v>
      </c>
      <c r="H21" s="6"/>
      <c r="I21" s="6">
        <f t="shared" si="1"/>
        <v>100</v>
      </c>
    </row>
    <row r="22" spans="2:10" x14ac:dyDescent="0.2">
      <c r="B22" s="1">
        <f t="shared" si="2"/>
        <v>18</v>
      </c>
      <c r="C22" s="4" t="s">
        <v>17</v>
      </c>
      <c r="D22" s="4" t="s">
        <v>40</v>
      </c>
      <c r="E22" s="5" t="s">
        <v>22</v>
      </c>
      <c r="F22" s="6">
        <f t="shared" si="0"/>
        <v>80</v>
      </c>
      <c r="G22" s="6">
        <v>80</v>
      </c>
      <c r="H22" s="6"/>
      <c r="I22" s="6">
        <f t="shared" si="1"/>
        <v>80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42</v>
      </c>
      <c r="D24" s="8"/>
      <c r="E24" s="8"/>
      <c r="F24" s="13">
        <f>SUM(F5:F22)</f>
        <v>1700</v>
      </c>
      <c r="G24" s="13">
        <f>SUM(G5:G22)</f>
        <v>1500</v>
      </c>
      <c r="H24" s="13">
        <f>SUM(H5:H23)</f>
        <v>200</v>
      </c>
      <c r="I24" s="13">
        <f>SUM(I5:I23)</f>
        <v>1700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49</v>
      </c>
      <c r="F26" s="25">
        <f>F24/5</f>
        <v>340</v>
      </c>
      <c r="G26" s="25"/>
      <c r="H26" s="25"/>
      <c r="I26" s="25">
        <f>I24/5</f>
        <v>340</v>
      </c>
    </row>
    <row r="27" spans="2:10" x14ac:dyDescent="0.2">
      <c r="C27" s="10" t="s">
        <v>50</v>
      </c>
      <c r="F27" s="25"/>
      <c r="G27" s="25"/>
      <c r="H27" s="25"/>
      <c r="I27" s="25">
        <v>368.81</v>
      </c>
    </row>
    <row r="28" spans="2:10" ht="13.5" thickBot="1" x14ac:dyDescent="0.25">
      <c r="C28" s="8" t="s">
        <v>44</v>
      </c>
      <c r="F28" s="14"/>
      <c r="I28" s="26">
        <f>IF(I26-I27&gt;=0,0,I26-II2726-I27)</f>
        <v>-28.810000000000002</v>
      </c>
      <c r="J28" s="8" t="s">
        <v>0</v>
      </c>
    </row>
    <row r="29" spans="2:10" ht="13.5" thickTop="1" x14ac:dyDescent="0.2"/>
    <row r="31" spans="2:10" x14ac:dyDescent="0.2">
      <c r="C31" s="20" t="s">
        <v>45</v>
      </c>
      <c r="D31" s="21"/>
      <c r="E31" s="22"/>
    </row>
    <row r="32" spans="2:10" x14ac:dyDescent="0.2">
      <c r="C32" s="15" t="s">
        <v>46</v>
      </c>
      <c r="D32" s="16"/>
      <c r="E32" s="17">
        <f>I24</f>
        <v>1700</v>
      </c>
    </row>
    <row r="33" spans="3:6" x14ac:dyDescent="0.2">
      <c r="C33" s="15" t="s">
        <v>47</v>
      </c>
      <c r="D33" s="16"/>
      <c r="E33" s="19">
        <f>I26</f>
        <v>340</v>
      </c>
    </row>
    <row r="34" spans="3:6" x14ac:dyDescent="0.2">
      <c r="C34" s="18" t="s">
        <v>45</v>
      </c>
      <c r="D34" s="12"/>
      <c r="E34" s="19">
        <f>E32-E33</f>
        <v>1360</v>
      </c>
    </row>
    <row r="37" spans="3:6" x14ac:dyDescent="0.2">
      <c r="C37" s="20" t="s">
        <v>61</v>
      </c>
      <c r="D37" s="21"/>
      <c r="E37" s="21"/>
      <c r="F37" s="21"/>
    </row>
    <row r="38" spans="3:6" x14ac:dyDescent="0.2">
      <c r="C38" s="36" t="s">
        <v>58</v>
      </c>
      <c r="D38" s="37" t="s">
        <v>59</v>
      </c>
      <c r="E38" s="16"/>
      <c r="F38" s="33"/>
    </row>
    <row r="39" spans="3:6" x14ac:dyDescent="0.2">
      <c r="C39" s="34" t="s">
        <v>62</v>
      </c>
      <c r="D39" s="29">
        <f>G24</f>
        <v>1500</v>
      </c>
      <c r="E39" s="16" t="s">
        <v>46</v>
      </c>
      <c r="F39" s="33"/>
    </row>
    <row r="40" spans="3:6" x14ac:dyDescent="0.2">
      <c r="C40" s="34">
        <v>43071</v>
      </c>
      <c r="D40" s="28">
        <v>340</v>
      </c>
      <c r="E40" s="16" t="s">
        <v>63</v>
      </c>
      <c r="F40" s="33"/>
    </row>
    <row r="41" spans="3:6" x14ac:dyDescent="0.2">
      <c r="C41" s="18"/>
      <c r="D41" s="38">
        <f>D39-D40</f>
        <v>1160</v>
      </c>
      <c r="E41" s="12" t="s">
        <v>65</v>
      </c>
      <c r="F41" s="35"/>
    </row>
  </sheetData>
  <sortState ref="C2:C19">
    <sortCondition ref="C2:C19"/>
  </sortState>
  <pageMargins left="0.7" right="0.7" top="0.75" bottom="0.75" header="0.3" footer="0.3"/>
  <pageSetup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showGridLines="0" view="pageBreakPreview" zoomScale="85" zoomScaleNormal="100" zoomScaleSheetLayoutView="85" workbookViewId="0">
      <selection activeCell="D43" sqref="D43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6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9" x14ac:dyDescent="0.2">
      <c r="B2" s="23" t="s">
        <v>48</v>
      </c>
      <c r="C2" s="23"/>
      <c r="D2" s="24"/>
      <c r="E2" s="24"/>
      <c r="F2" s="24"/>
      <c r="G2" s="24"/>
      <c r="H2" s="24"/>
      <c r="I2" s="24"/>
    </row>
    <row r="3" spans="2:9" x14ac:dyDescent="0.2">
      <c r="B3" s="11" t="s">
        <v>43</v>
      </c>
      <c r="C3" s="11"/>
    </row>
    <row r="4" spans="2:9" ht="38.25" x14ac:dyDescent="0.2">
      <c r="C4" s="2" t="s">
        <v>19</v>
      </c>
      <c r="D4" s="2" t="s">
        <v>20</v>
      </c>
      <c r="E4" s="2" t="s">
        <v>21</v>
      </c>
      <c r="F4" s="3" t="s">
        <v>41</v>
      </c>
      <c r="G4" s="3" t="s">
        <v>51</v>
      </c>
      <c r="H4" s="3" t="s">
        <v>52</v>
      </c>
      <c r="I4" s="3" t="s">
        <v>46</v>
      </c>
    </row>
    <row r="5" spans="2:9" x14ac:dyDescent="0.2">
      <c r="B5" s="1">
        <v>1</v>
      </c>
      <c r="C5" s="4" t="s">
        <v>15</v>
      </c>
      <c r="D5" s="4" t="s">
        <v>18</v>
      </c>
      <c r="E5" s="5" t="s">
        <v>22</v>
      </c>
      <c r="F5" s="6">
        <f>IF(E5="Y",80,100)</f>
        <v>80</v>
      </c>
      <c r="G5" s="6">
        <f>+Tracy!G5</f>
        <v>80</v>
      </c>
      <c r="H5" s="6">
        <f>+Tracy!H5</f>
        <v>0</v>
      </c>
      <c r="I5" s="6">
        <f>G5+H5</f>
        <v>80</v>
      </c>
    </row>
    <row r="6" spans="2:9" x14ac:dyDescent="0.2">
      <c r="B6" s="1">
        <f>B5+1</f>
        <v>2</v>
      </c>
      <c r="C6" s="4" t="s">
        <v>8</v>
      </c>
      <c r="D6" s="4" t="s">
        <v>24</v>
      </c>
      <c r="E6" s="5" t="s">
        <v>22</v>
      </c>
      <c r="F6" s="6">
        <f t="shared" ref="F6:F22" si="0">IF(E6="Y",80,100)</f>
        <v>80</v>
      </c>
      <c r="G6" s="6">
        <f>+Tracy!G6</f>
        <v>80</v>
      </c>
      <c r="H6" s="6">
        <f>+Tracy!H6</f>
        <v>0</v>
      </c>
      <c r="I6" s="6">
        <f t="shared" ref="I6:I22" si="1">G6+H6</f>
        <v>80</v>
      </c>
    </row>
    <row r="7" spans="2:9" x14ac:dyDescent="0.2">
      <c r="B7" s="1">
        <f t="shared" ref="B7:B22" si="2">B6+1</f>
        <v>3</v>
      </c>
      <c r="C7" s="4" t="s">
        <v>1</v>
      </c>
      <c r="D7" s="4" t="s">
        <v>25</v>
      </c>
      <c r="E7" s="5" t="s">
        <v>23</v>
      </c>
      <c r="F7" s="6">
        <f t="shared" si="0"/>
        <v>100</v>
      </c>
      <c r="G7" s="6">
        <f>+Tracy!G7</f>
        <v>0</v>
      </c>
      <c r="H7" s="6">
        <f>+Tracy!H7</f>
        <v>100</v>
      </c>
      <c r="I7" s="6">
        <f t="shared" si="1"/>
        <v>100</v>
      </c>
    </row>
    <row r="8" spans="2:9" x14ac:dyDescent="0.2">
      <c r="B8" s="1">
        <f t="shared" si="2"/>
        <v>4</v>
      </c>
      <c r="C8" s="4" t="s">
        <v>10</v>
      </c>
      <c r="D8" s="4" t="s">
        <v>26</v>
      </c>
      <c r="E8" s="5" t="s">
        <v>22</v>
      </c>
      <c r="F8" s="6">
        <f t="shared" si="0"/>
        <v>80</v>
      </c>
      <c r="G8" s="6">
        <f>+Tracy!G8</f>
        <v>80</v>
      </c>
      <c r="H8" s="6">
        <f>+Tracy!H8</f>
        <v>0</v>
      </c>
      <c r="I8" s="6">
        <f t="shared" si="1"/>
        <v>80</v>
      </c>
    </row>
    <row r="9" spans="2:9" x14ac:dyDescent="0.2">
      <c r="B9" s="1">
        <f t="shared" si="2"/>
        <v>5</v>
      </c>
      <c r="C9" s="4" t="s">
        <v>9</v>
      </c>
      <c r="D9" s="4" t="s">
        <v>27</v>
      </c>
      <c r="E9" s="5" t="s">
        <v>23</v>
      </c>
      <c r="F9" s="6">
        <f t="shared" si="0"/>
        <v>100</v>
      </c>
      <c r="G9" s="6">
        <f>+Tracy!G9</f>
        <v>100</v>
      </c>
      <c r="H9" s="6">
        <f>+Tracy!H9</f>
        <v>0</v>
      </c>
      <c r="I9" s="6">
        <f t="shared" si="1"/>
        <v>100</v>
      </c>
    </row>
    <row r="10" spans="2:9" x14ac:dyDescent="0.2">
      <c r="B10" s="1">
        <f t="shared" si="2"/>
        <v>6</v>
      </c>
      <c r="C10" s="4" t="s">
        <v>11</v>
      </c>
      <c r="D10" s="4" t="s">
        <v>28</v>
      </c>
      <c r="E10" s="5" t="s">
        <v>23</v>
      </c>
      <c r="F10" s="6">
        <f t="shared" si="0"/>
        <v>100</v>
      </c>
      <c r="G10" s="6">
        <f>+Tracy!G10</f>
        <v>100</v>
      </c>
      <c r="H10" s="6">
        <f>+Tracy!H10</f>
        <v>0</v>
      </c>
      <c r="I10" s="6">
        <f t="shared" si="1"/>
        <v>100</v>
      </c>
    </row>
    <row r="11" spans="2:9" x14ac:dyDescent="0.2">
      <c r="B11" s="1">
        <f t="shared" si="2"/>
        <v>7</v>
      </c>
      <c r="C11" s="4" t="s">
        <v>6</v>
      </c>
      <c r="D11" s="4" t="s">
        <v>29</v>
      </c>
      <c r="E11" s="5" t="s">
        <v>23</v>
      </c>
      <c r="F11" s="6">
        <f t="shared" si="0"/>
        <v>100</v>
      </c>
      <c r="G11" s="6">
        <f>+Tracy!G11</f>
        <v>100</v>
      </c>
      <c r="H11" s="6">
        <f>+Tracy!H11</f>
        <v>0</v>
      </c>
      <c r="I11" s="6">
        <f t="shared" si="1"/>
        <v>100</v>
      </c>
    </row>
    <row r="12" spans="2:9" x14ac:dyDescent="0.2">
      <c r="B12" s="1">
        <f t="shared" si="2"/>
        <v>8</v>
      </c>
      <c r="C12" s="4" t="s">
        <v>0</v>
      </c>
      <c r="D12" s="4" t="s">
        <v>30</v>
      </c>
      <c r="E12" s="5" t="s">
        <v>23</v>
      </c>
      <c r="F12" s="6">
        <f t="shared" si="0"/>
        <v>100</v>
      </c>
      <c r="G12" s="6">
        <f>+Tracy!G12</f>
        <v>100</v>
      </c>
      <c r="H12" s="6">
        <f>+Tracy!H12</f>
        <v>0</v>
      </c>
      <c r="I12" s="6">
        <f t="shared" si="1"/>
        <v>100</v>
      </c>
    </row>
    <row r="13" spans="2:9" x14ac:dyDescent="0.2">
      <c r="B13" s="1">
        <f t="shared" si="2"/>
        <v>9</v>
      </c>
      <c r="C13" s="4" t="s">
        <v>7</v>
      </c>
      <c r="D13" s="4" t="s">
        <v>31</v>
      </c>
      <c r="E13" s="5" t="s">
        <v>23</v>
      </c>
      <c r="F13" s="6">
        <f t="shared" si="0"/>
        <v>100</v>
      </c>
      <c r="G13" s="6">
        <f>+Tracy!G13</f>
        <v>100</v>
      </c>
      <c r="H13" s="6">
        <f>+Tracy!H13</f>
        <v>0</v>
      </c>
      <c r="I13" s="6">
        <f t="shared" si="1"/>
        <v>100</v>
      </c>
    </row>
    <row r="14" spans="2:9" x14ac:dyDescent="0.2">
      <c r="B14" s="1">
        <f t="shared" si="2"/>
        <v>10</v>
      </c>
      <c r="C14" s="4" t="s">
        <v>16</v>
      </c>
      <c r="D14" s="4" t="s">
        <v>32</v>
      </c>
      <c r="E14" s="5" t="s">
        <v>23</v>
      </c>
      <c r="F14" s="6">
        <f t="shared" si="0"/>
        <v>100</v>
      </c>
      <c r="G14" s="6">
        <f>+Tracy!G14</f>
        <v>100</v>
      </c>
      <c r="H14" s="6">
        <f>+Tracy!H14</f>
        <v>0</v>
      </c>
      <c r="I14" s="6">
        <f t="shared" si="1"/>
        <v>100</v>
      </c>
    </row>
    <row r="15" spans="2:9" x14ac:dyDescent="0.2">
      <c r="B15" s="1">
        <f t="shared" si="2"/>
        <v>11</v>
      </c>
      <c r="C15" s="4" t="s">
        <v>12</v>
      </c>
      <c r="D15" s="4" t="s">
        <v>33</v>
      </c>
      <c r="E15" s="5" t="s">
        <v>22</v>
      </c>
      <c r="F15" s="6">
        <f t="shared" si="0"/>
        <v>80</v>
      </c>
      <c r="G15" s="6">
        <f>+Tracy!G15</f>
        <v>80</v>
      </c>
      <c r="H15" s="6">
        <f>+Tracy!H15</f>
        <v>0</v>
      </c>
      <c r="I15" s="6">
        <f t="shared" si="1"/>
        <v>80</v>
      </c>
    </row>
    <row r="16" spans="2:9" x14ac:dyDescent="0.2">
      <c r="B16" s="1">
        <f t="shared" si="2"/>
        <v>12</v>
      </c>
      <c r="C16" s="4" t="s">
        <v>4</v>
      </c>
      <c r="D16" s="4" t="s">
        <v>34</v>
      </c>
      <c r="E16" s="5" t="s">
        <v>23</v>
      </c>
      <c r="F16" s="6">
        <f t="shared" si="0"/>
        <v>100</v>
      </c>
      <c r="G16" s="6">
        <f>+Tracy!G16</f>
        <v>100</v>
      </c>
      <c r="H16" s="6">
        <f>+Tracy!H16</f>
        <v>0</v>
      </c>
      <c r="I16" s="6">
        <f t="shared" si="1"/>
        <v>100</v>
      </c>
    </row>
    <row r="17" spans="2:10" x14ac:dyDescent="0.2">
      <c r="B17" s="1">
        <f t="shared" si="2"/>
        <v>13</v>
      </c>
      <c r="C17" s="4" t="s">
        <v>14</v>
      </c>
      <c r="D17" s="4" t="s">
        <v>35</v>
      </c>
      <c r="E17" s="5" t="s">
        <v>23</v>
      </c>
      <c r="F17" s="6">
        <f t="shared" si="0"/>
        <v>100</v>
      </c>
      <c r="G17" s="6">
        <f>+Tracy!G17</f>
        <v>100</v>
      </c>
      <c r="H17" s="6">
        <f>+Tracy!H17</f>
        <v>0</v>
      </c>
      <c r="I17" s="6">
        <f t="shared" si="1"/>
        <v>100</v>
      </c>
    </row>
    <row r="18" spans="2:10" x14ac:dyDescent="0.2">
      <c r="B18" s="1">
        <f t="shared" si="2"/>
        <v>14</v>
      </c>
      <c r="C18" s="4" t="s">
        <v>13</v>
      </c>
      <c r="D18" s="4" t="s">
        <v>36</v>
      </c>
      <c r="E18" s="5" t="s">
        <v>23</v>
      </c>
      <c r="F18" s="6">
        <f t="shared" si="0"/>
        <v>100</v>
      </c>
      <c r="G18" s="6">
        <f>+Tracy!G18</f>
        <v>100</v>
      </c>
      <c r="H18" s="6">
        <f>+Tracy!H18</f>
        <v>0</v>
      </c>
      <c r="I18" s="6">
        <f t="shared" si="1"/>
        <v>100</v>
      </c>
    </row>
    <row r="19" spans="2:10" x14ac:dyDescent="0.2">
      <c r="B19" s="1">
        <f t="shared" si="2"/>
        <v>15</v>
      </c>
      <c r="C19" s="4" t="s">
        <v>5</v>
      </c>
      <c r="D19" s="4" t="s">
        <v>37</v>
      </c>
      <c r="E19" s="5" t="s">
        <v>23</v>
      </c>
      <c r="F19" s="6">
        <f t="shared" si="0"/>
        <v>100</v>
      </c>
      <c r="G19" s="6">
        <f>+Tracy!G19</f>
        <v>100</v>
      </c>
      <c r="H19" s="6">
        <f>+Tracy!H19</f>
        <v>0</v>
      </c>
      <c r="I19" s="6">
        <f t="shared" si="1"/>
        <v>100</v>
      </c>
    </row>
    <row r="20" spans="2:10" x14ac:dyDescent="0.2">
      <c r="B20" s="1">
        <f t="shared" si="2"/>
        <v>16</v>
      </c>
      <c r="C20" s="4" t="s">
        <v>3</v>
      </c>
      <c r="D20" s="4" t="s">
        <v>38</v>
      </c>
      <c r="E20" s="5" t="s">
        <v>23</v>
      </c>
      <c r="F20" s="6">
        <f t="shared" si="0"/>
        <v>100</v>
      </c>
      <c r="G20" s="6">
        <f>+Tracy!G20</f>
        <v>0</v>
      </c>
      <c r="H20" s="6">
        <f>+Tracy!H20</f>
        <v>100</v>
      </c>
      <c r="I20" s="6">
        <f t="shared" si="1"/>
        <v>100</v>
      </c>
    </row>
    <row r="21" spans="2:10" x14ac:dyDescent="0.2">
      <c r="B21" s="1">
        <f t="shared" si="2"/>
        <v>17</v>
      </c>
      <c r="C21" s="4" t="s">
        <v>2</v>
      </c>
      <c r="D21" s="4" t="s">
        <v>39</v>
      </c>
      <c r="E21" s="5" t="s">
        <v>23</v>
      </c>
      <c r="F21" s="6">
        <f t="shared" si="0"/>
        <v>100</v>
      </c>
      <c r="G21" s="6">
        <f>+Tracy!G21</f>
        <v>100</v>
      </c>
      <c r="H21" s="6">
        <f>+Tracy!H21</f>
        <v>0</v>
      </c>
      <c r="I21" s="6">
        <f t="shared" si="1"/>
        <v>100</v>
      </c>
    </row>
    <row r="22" spans="2:10" x14ac:dyDescent="0.2">
      <c r="B22" s="1">
        <f t="shared" si="2"/>
        <v>18</v>
      </c>
      <c r="C22" s="4" t="s">
        <v>17</v>
      </c>
      <c r="D22" s="4" t="s">
        <v>40</v>
      </c>
      <c r="E22" s="5" t="s">
        <v>22</v>
      </c>
      <c r="F22" s="6">
        <f t="shared" si="0"/>
        <v>80</v>
      </c>
      <c r="G22" s="6">
        <f>+Tracy!G22</f>
        <v>80</v>
      </c>
      <c r="H22" s="6">
        <f>+Tracy!H22</f>
        <v>0</v>
      </c>
      <c r="I22" s="6">
        <f t="shared" si="1"/>
        <v>80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42</v>
      </c>
      <c r="D24" s="8"/>
      <c r="E24" s="8"/>
      <c r="F24" s="13">
        <f>SUM(F5:F22)</f>
        <v>1700</v>
      </c>
      <c r="G24" s="13">
        <f>SUM(G5:G22)</f>
        <v>1500</v>
      </c>
      <c r="H24" s="13">
        <f>SUM(H5:H23)</f>
        <v>200</v>
      </c>
      <c r="I24" s="13">
        <f>SUM(I5:I23)</f>
        <v>1700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49</v>
      </c>
      <c r="F26" s="25">
        <f>F24/5</f>
        <v>340</v>
      </c>
      <c r="G26" s="25"/>
      <c r="H26" s="25"/>
      <c r="I26" s="25">
        <f>I24/5</f>
        <v>340</v>
      </c>
    </row>
    <row r="27" spans="2:10" x14ac:dyDescent="0.2">
      <c r="C27" s="10" t="s">
        <v>50</v>
      </c>
      <c r="F27" s="25"/>
      <c r="G27" s="25"/>
      <c r="H27" s="25"/>
      <c r="I27" s="25">
        <v>211.5</v>
      </c>
    </row>
    <row r="28" spans="2:10" ht="13.5" thickBot="1" x14ac:dyDescent="0.25">
      <c r="C28" s="8" t="s">
        <v>44</v>
      </c>
      <c r="F28" s="14"/>
      <c r="I28" s="26">
        <f>IF(I26-I27&gt;=0,0,I26-II2726-I27)</f>
        <v>0</v>
      </c>
      <c r="J28" s="8" t="s">
        <v>1</v>
      </c>
    </row>
    <row r="29" spans="2:10" ht="13.5" thickTop="1" x14ac:dyDescent="0.2"/>
    <row r="31" spans="2:10" x14ac:dyDescent="0.2">
      <c r="C31" s="20" t="s">
        <v>45</v>
      </c>
      <c r="D31" s="21"/>
      <c r="E31" s="22"/>
    </row>
    <row r="32" spans="2:10" x14ac:dyDescent="0.2">
      <c r="C32" s="15" t="s">
        <v>46</v>
      </c>
      <c r="D32" s="16"/>
      <c r="E32" s="17">
        <f>I24</f>
        <v>1700</v>
      </c>
    </row>
    <row r="33" spans="3:6" x14ac:dyDescent="0.2">
      <c r="C33" s="15" t="s">
        <v>53</v>
      </c>
      <c r="D33" s="16"/>
      <c r="E33" s="17">
        <f>Tracy!E33</f>
        <v>340</v>
      </c>
    </row>
    <row r="34" spans="3:6" x14ac:dyDescent="0.2">
      <c r="C34" s="15" t="s">
        <v>54</v>
      </c>
      <c r="D34" s="16"/>
      <c r="E34" s="19">
        <f>I27</f>
        <v>211.5</v>
      </c>
    </row>
    <row r="35" spans="3:6" x14ac:dyDescent="0.2">
      <c r="C35" s="18" t="s">
        <v>45</v>
      </c>
      <c r="D35" s="12"/>
      <c r="E35" s="19">
        <f>+E32-E33-E34</f>
        <v>1148.5</v>
      </c>
    </row>
    <row r="39" spans="3:6" x14ac:dyDescent="0.2">
      <c r="C39" s="20" t="s">
        <v>60</v>
      </c>
      <c r="D39" s="21"/>
      <c r="E39" s="21"/>
      <c r="F39" s="21"/>
    </row>
    <row r="40" spans="3:6" x14ac:dyDescent="0.2">
      <c r="C40" s="18" t="s">
        <v>58</v>
      </c>
      <c r="D40" s="32" t="s">
        <v>59</v>
      </c>
      <c r="E40" s="16"/>
      <c r="F40" s="33"/>
    </row>
    <row r="41" spans="3:6" x14ac:dyDescent="0.2">
      <c r="C41" s="34" t="s">
        <v>62</v>
      </c>
      <c r="D41" s="30">
        <f>H24</f>
        <v>200</v>
      </c>
      <c r="E41" s="16" t="s">
        <v>46</v>
      </c>
      <c r="F41" s="33"/>
    </row>
    <row r="42" spans="3:6" x14ac:dyDescent="0.2">
      <c r="C42" s="34">
        <v>43073</v>
      </c>
      <c r="D42" s="31">
        <f>I27</f>
        <v>211.5</v>
      </c>
      <c r="E42" s="16" t="s">
        <v>64</v>
      </c>
      <c r="F42" s="33"/>
    </row>
    <row r="43" spans="3:6" x14ac:dyDescent="0.2">
      <c r="C43" s="18"/>
      <c r="D43" s="31">
        <f>D41-D42</f>
        <v>-11.5</v>
      </c>
      <c r="E43" s="12" t="s">
        <v>65</v>
      </c>
      <c r="F43" s="35"/>
    </row>
    <row r="51" spans="5:5" x14ac:dyDescent="0.2">
      <c r="E51" s="2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showGridLines="0" view="pageBreakPreview" zoomScale="85" zoomScaleNormal="100" zoomScaleSheetLayoutView="85" workbookViewId="0">
      <selection activeCell="C41" sqref="C41:F46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9" x14ac:dyDescent="0.2">
      <c r="B2" s="23" t="s">
        <v>48</v>
      </c>
      <c r="C2" s="23"/>
      <c r="D2" s="24"/>
      <c r="E2" s="24"/>
      <c r="F2" s="24"/>
      <c r="G2" s="24"/>
      <c r="H2" s="24"/>
      <c r="I2" s="24"/>
    </row>
    <row r="3" spans="2:9" x14ac:dyDescent="0.2">
      <c r="B3" s="11" t="s">
        <v>43</v>
      </c>
      <c r="C3" s="11"/>
    </row>
    <row r="4" spans="2:9" ht="38.25" x14ac:dyDescent="0.2">
      <c r="C4" s="2" t="s">
        <v>19</v>
      </c>
      <c r="D4" s="2" t="s">
        <v>20</v>
      </c>
      <c r="E4" s="2" t="s">
        <v>21</v>
      </c>
      <c r="F4" s="3" t="s">
        <v>41</v>
      </c>
      <c r="G4" s="3" t="s">
        <v>51</v>
      </c>
      <c r="H4" s="3" t="s">
        <v>52</v>
      </c>
      <c r="I4" s="3" t="s">
        <v>46</v>
      </c>
    </row>
    <row r="5" spans="2:9" x14ac:dyDescent="0.2">
      <c r="B5" s="1">
        <v>1</v>
      </c>
      <c r="C5" s="4" t="s">
        <v>15</v>
      </c>
      <c r="D5" s="4" t="s">
        <v>18</v>
      </c>
      <c r="E5" s="5" t="s">
        <v>22</v>
      </c>
      <c r="F5" s="6">
        <f>IF(E5="Y",80,100)</f>
        <v>80</v>
      </c>
      <c r="G5" s="6">
        <f>Amanda!G6</f>
        <v>80</v>
      </c>
      <c r="H5" s="6">
        <f>Amanda!H6</f>
        <v>0</v>
      </c>
      <c r="I5" s="6">
        <f>G5+H5</f>
        <v>80</v>
      </c>
    </row>
    <row r="6" spans="2:9" x14ac:dyDescent="0.2">
      <c r="B6" s="1">
        <f>B5+1</f>
        <v>2</v>
      </c>
      <c r="C6" s="4" t="s">
        <v>8</v>
      </c>
      <c r="D6" s="4" t="s">
        <v>24</v>
      </c>
      <c r="E6" s="5" t="s">
        <v>22</v>
      </c>
      <c r="F6" s="6">
        <f t="shared" ref="F6:F22" si="0">IF(E6="Y",80,100)</f>
        <v>80</v>
      </c>
      <c r="G6" s="6">
        <f>Amanda!G7</f>
        <v>80</v>
      </c>
      <c r="H6" s="6">
        <f>Amanda!H7</f>
        <v>0</v>
      </c>
      <c r="I6" s="6">
        <f t="shared" ref="I6:I22" si="1">G6+H6</f>
        <v>80</v>
      </c>
    </row>
    <row r="7" spans="2:9" x14ac:dyDescent="0.2">
      <c r="B7" s="1">
        <f t="shared" ref="B7:B22" si="2">B6+1</f>
        <v>3</v>
      </c>
      <c r="C7" s="4" t="s">
        <v>1</v>
      </c>
      <c r="D7" s="4" t="s">
        <v>25</v>
      </c>
      <c r="E7" s="5" t="s">
        <v>23</v>
      </c>
      <c r="F7" s="6">
        <f t="shared" si="0"/>
        <v>100</v>
      </c>
      <c r="G7" s="6">
        <f>Amanda!G8</f>
        <v>0</v>
      </c>
      <c r="H7" s="6">
        <f>Amanda!H8</f>
        <v>100</v>
      </c>
      <c r="I7" s="6">
        <f t="shared" si="1"/>
        <v>100</v>
      </c>
    </row>
    <row r="8" spans="2:9" x14ac:dyDescent="0.2">
      <c r="B8" s="1">
        <f t="shared" si="2"/>
        <v>4</v>
      </c>
      <c r="C8" s="4" t="s">
        <v>10</v>
      </c>
      <c r="D8" s="4" t="s">
        <v>26</v>
      </c>
      <c r="E8" s="5" t="s">
        <v>22</v>
      </c>
      <c r="F8" s="6">
        <f t="shared" si="0"/>
        <v>80</v>
      </c>
      <c r="G8" s="6">
        <f>Amanda!G9</f>
        <v>80</v>
      </c>
      <c r="H8" s="6">
        <f>Amanda!H9</f>
        <v>0</v>
      </c>
      <c r="I8" s="6">
        <f t="shared" si="1"/>
        <v>80</v>
      </c>
    </row>
    <row r="9" spans="2:9" x14ac:dyDescent="0.2">
      <c r="B9" s="1">
        <f t="shared" si="2"/>
        <v>5</v>
      </c>
      <c r="C9" s="4" t="s">
        <v>9</v>
      </c>
      <c r="D9" s="4" t="s">
        <v>27</v>
      </c>
      <c r="E9" s="5" t="s">
        <v>23</v>
      </c>
      <c r="F9" s="6">
        <f t="shared" si="0"/>
        <v>100</v>
      </c>
      <c r="G9" s="6">
        <f>Amanda!G10</f>
        <v>100</v>
      </c>
      <c r="H9" s="6">
        <f>Amanda!H10</f>
        <v>0</v>
      </c>
      <c r="I9" s="6">
        <f t="shared" si="1"/>
        <v>100</v>
      </c>
    </row>
    <row r="10" spans="2:9" x14ac:dyDescent="0.2">
      <c r="B10" s="1">
        <f t="shared" si="2"/>
        <v>6</v>
      </c>
      <c r="C10" s="4" t="s">
        <v>11</v>
      </c>
      <c r="D10" s="4" t="s">
        <v>28</v>
      </c>
      <c r="E10" s="5" t="s">
        <v>23</v>
      </c>
      <c r="F10" s="6">
        <f t="shared" si="0"/>
        <v>100</v>
      </c>
      <c r="G10" s="6">
        <f>Amanda!G11</f>
        <v>100</v>
      </c>
      <c r="H10" s="6">
        <f>Amanda!H11</f>
        <v>0</v>
      </c>
      <c r="I10" s="6">
        <f t="shared" si="1"/>
        <v>100</v>
      </c>
    </row>
    <row r="11" spans="2:9" x14ac:dyDescent="0.2">
      <c r="B11" s="1">
        <f t="shared" si="2"/>
        <v>7</v>
      </c>
      <c r="C11" s="4" t="s">
        <v>6</v>
      </c>
      <c r="D11" s="4" t="s">
        <v>29</v>
      </c>
      <c r="E11" s="5" t="s">
        <v>23</v>
      </c>
      <c r="F11" s="6">
        <f t="shared" si="0"/>
        <v>100</v>
      </c>
      <c r="G11" s="6">
        <f>Amanda!G12</f>
        <v>100</v>
      </c>
      <c r="H11" s="6">
        <f>Amanda!H12</f>
        <v>0</v>
      </c>
      <c r="I11" s="6">
        <f t="shared" si="1"/>
        <v>100</v>
      </c>
    </row>
    <row r="12" spans="2:9" x14ac:dyDescent="0.2">
      <c r="B12" s="1">
        <f t="shared" si="2"/>
        <v>8</v>
      </c>
      <c r="C12" s="4" t="s">
        <v>0</v>
      </c>
      <c r="D12" s="4" t="s">
        <v>30</v>
      </c>
      <c r="E12" s="5" t="s">
        <v>23</v>
      </c>
      <c r="F12" s="6">
        <f t="shared" si="0"/>
        <v>100</v>
      </c>
      <c r="G12" s="6">
        <f>Amanda!G13</f>
        <v>100</v>
      </c>
      <c r="H12" s="6">
        <f>Amanda!H13</f>
        <v>0</v>
      </c>
      <c r="I12" s="6">
        <f t="shared" si="1"/>
        <v>100</v>
      </c>
    </row>
    <row r="13" spans="2:9" x14ac:dyDescent="0.2">
      <c r="B13" s="1">
        <f t="shared" si="2"/>
        <v>9</v>
      </c>
      <c r="C13" s="4" t="s">
        <v>7</v>
      </c>
      <c r="D13" s="4" t="s">
        <v>31</v>
      </c>
      <c r="E13" s="5" t="s">
        <v>23</v>
      </c>
      <c r="F13" s="6">
        <f t="shared" si="0"/>
        <v>100</v>
      </c>
      <c r="G13" s="6">
        <f>Amanda!G14</f>
        <v>100</v>
      </c>
      <c r="H13" s="6">
        <f>Amanda!H14</f>
        <v>0</v>
      </c>
      <c r="I13" s="6">
        <f t="shared" si="1"/>
        <v>100</v>
      </c>
    </row>
    <row r="14" spans="2:9" x14ac:dyDescent="0.2">
      <c r="B14" s="1">
        <f t="shared" si="2"/>
        <v>10</v>
      </c>
      <c r="C14" s="4" t="s">
        <v>16</v>
      </c>
      <c r="D14" s="4" t="s">
        <v>32</v>
      </c>
      <c r="E14" s="5" t="s">
        <v>23</v>
      </c>
      <c r="F14" s="6">
        <f t="shared" si="0"/>
        <v>100</v>
      </c>
      <c r="G14" s="6">
        <f>Amanda!G15</f>
        <v>100</v>
      </c>
      <c r="H14" s="6">
        <f>Amanda!H15</f>
        <v>0</v>
      </c>
      <c r="I14" s="6">
        <f t="shared" si="1"/>
        <v>100</v>
      </c>
    </row>
    <row r="15" spans="2:9" x14ac:dyDescent="0.2">
      <c r="B15" s="1">
        <f t="shared" si="2"/>
        <v>11</v>
      </c>
      <c r="C15" s="4" t="s">
        <v>12</v>
      </c>
      <c r="D15" s="4" t="s">
        <v>33</v>
      </c>
      <c r="E15" s="5" t="s">
        <v>22</v>
      </c>
      <c r="F15" s="6">
        <f t="shared" si="0"/>
        <v>80</v>
      </c>
      <c r="G15" s="6">
        <f>Amanda!G16</f>
        <v>80</v>
      </c>
      <c r="H15" s="6">
        <f>Amanda!H16</f>
        <v>0</v>
      </c>
      <c r="I15" s="6">
        <f t="shared" si="1"/>
        <v>80</v>
      </c>
    </row>
    <row r="16" spans="2:9" x14ac:dyDescent="0.2">
      <c r="B16" s="1">
        <f t="shared" si="2"/>
        <v>12</v>
      </c>
      <c r="C16" s="4" t="s">
        <v>4</v>
      </c>
      <c r="D16" s="4" t="s">
        <v>34</v>
      </c>
      <c r="E16" s="5" t="s">
        <v>23</v>
      </c>
      <c r="F16" s="6">
        <f t="shared" si="0"/>
        <v>100</v>
      </c>
      <c r="G16" s="6">
        <f>Amanda!G17</f>
        <v>100</v>
      </c>
      <c r="H16" s="6">
        <f>Amanda!H17</f>
        <v>0</v>
      </c>
      <c r="I16" s="6">
        <f t="shared" si="1"/>
        <v>100</v>
      </c>
    </row>
    <row r="17" spans="2:10" x14ac:dyDescent="0.2">
      <c r="B17" s="1">
        <f t="shared" si="2"/>
        <v>13</v>
      </c>
      <c r="C17" s="4" t="s">
        <v>14</v>
      </c>
      <c r="D17" s="4" t="s">
        <v>35</v>
      </c>
      <c r="E17" s="5" t="s">
        <v>23</v>
      </c>
      <c r="F17" s="6">
        <f t="shared" si="0"/>
        <v>100</v>
      </c>
      <c r="G17" s="6">
        <f>Amanda!G18</f>
        <v>100</v>
      </c>
      <c r="H17" s="6">
        <f>Amanda!H18</f>
        <v>0</v>
      </c>
      <c r="I17" s="6">
        <f t="shared" si="1"/>
        <v>100</v>
      </c>
    </row>
    <row r="18" spans="2:10" x14ac:dyDescent="0.2">
      <c r="B18" s="1">
        <f t="shared" si="2"/>
        <v>14</v>
      </c>
      <c r="C18" s="4" t="s">
        <v>13</v>
      </c>
      <c r="D18" s="4" t="s">
        <v>36</v>
      </c>
      <c r="E18" s="5" t="s">
        <v>23</v>
      </c>
      <c r="F18" s="6">
        <f t="shared" si="0"/>
        <v>100</v>
      </c>
      <c r="G18" s="6">
        <f>Amanda!G19</f>
        <v>100</v>
      </c>
      <c r="H18" s="6">
        <f>Amanda!H19</f>
        <v>0</v>
      </c>
      <c r="I18" s="6">
        <f t="shared" si="1"/>
        <v>100</v>
      </c>
    </row>
    <row r="19" spans="2:10" x14ac:dyDescent="0.2">
      <c r="B19" s="1">
        <f t="shared" si="2"/>
        <v>15</v>
      </c>
      <c r="C19" s="4" t="s">
        <v>5</v>
      </c>
      <c r="D19" s="4" t="s">
        <v>37</v>
      </c>
      <c r="E19" s="5" t="s">
        <v>23</v>
      </c>
      <c r="F19" s="6">
        <f t="shared" si="0"/>
        <v>100</v>
      </c>
      <c r="G19" s="6">
        <f>Amanda!G20</f>
        <v>100</v>
      </c>
      <c r="H19" s="6">
        <f>Amanda!H20</f>
        <v>0</v>
      </c>
      <c r="I19" s="6">
        <f t="shared" si="1"/>
        <v>100</v>
      </c>
    </row>
    <row r="20" spans="2:10" x14ac:dyDescent="0.2">
      <c r="B20" s="1">
        <f t="shared" si="2"/>
        <v>16</v>
      </c>
      <c r="C20" s="4" t="s">
        <v>3</v>
      </c>
      <c r="D20" s="4" t="s">
        <v>38</v>
      </c>
      <c r="E20" s="5" t="s">
        <v>23</v>
      </c>
      <c r="F20" s="6">
        <f t="shared" si="0"/>
        <v>100</v>
      </c>
      <c r="G20" s="6">
        <f>Amanda!G21</f>
        <v>0</v>
      </c>
      <c r="H20" s="6">
        <f>Amanda!H21</f>
        <v>100</v>
      </c>
      <c r="I20" s="6">
        <f t="shared" si="1"/>
        <v>100</v>
      </c>
    </row>
    <row r="21" spans="2:10" x14ac:dyDescent="0.2">
      <c r="B21" s="1">
        <f t="shared" si="2"/>
        <v>17</v>
      </c>
      <c r="C21" s="4" t="s">
        <v>2</v>
      </c>
      <c r="D21" s="4" t="s">
        <v>39</v>
      </c>
      <c r="E21" s="5" t="s">
        <v>23</v>
      </c>
      <c r="F21" s="6">
        <f t="shared" si="0"/>
        <v>100</v>
      </c>
      <c r="G21" s="6">
        <f>Amanda!G22</f>
        <v>100</v>
      </c>
      <c r="H21" s="6">
        <f>Amanda!H22</f>
        <v>0</v>
      </c>
      <c r="I21" s="6">
        <f t="shared" si="1"/>
        <v>100</v>
      </c>
    </row>
    <row r="22" spans="2:10" x14ac:dyDescent="0.2">
      <c r="B22" s="1">
        <f t="shared" si="2"/>
        <v>18</v>
      </c>
      <c r="C22" s="4" t="s">
        <v>17</v>
      </c>
      <c r="D22" s="4" t="s">
        <v>40</v>
      </c>
      <c r="E22" s="5" t="s">
        <v>22</v>
      </c>
      <c r="F22" s="6">
        <f t="shared" si="0"/>
        <v>80</v>
      </c>
      <c r="G22" s="6">
        <f>Amanda!G23</f>
        <v>80</v>
      </c>
      <c r="H22" s="6">
        <f>Amanda!H23</f>
        <v>0</v>
      </c>
      <c r="I22" s="6">
        <f t="shared" si="1"/>
        <v>80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42</v>
      </c>
      <c r="D24" s="8"/>
      <c r="E24" s="8"/>
      <c r="F24" s="13">
        <f>SUM(F5:F22)</f>
        <v>1700</v>
      </c>
      <c r="G24" s="13">
        <f>SUM(G5:G22)</f>
        <v>1500</v>
      </c>
      <c r="H24" s="13">
        <f>SUM(H5:H23)</f>
        <v>200</v>
      </c>
      <c r="I24" s="13">
        <f>SUM(I5:I23)</f>
        <v>1700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49</v>
      </c>
      <c r="F26" s="25">
        <f>F24/5</f>
        <v>340</v>
      </c>
      <c r="G26" s="25"/>
      <c r="H26" s="25"/>
      <c r="I26" s="25">
        <f>I24/5</f>
        <v>340</v>
      </c>
    </row>
    <row r="27" spans="2:10" x14ac:dyDescent="0.2">
      <c r="C27" s="10" t="s">
        <v>50</v>
      </c>
      <c r="F27" s="25"/>
      <c r="G27" s="25"/>
      <c r="H27" s="25"/>
      <c r="I27" s="25">
        <v>340</v>
      </c>
    </row>
    <row r="28" spans="2:10" ht="13.5" thickBot="1" x14ac:dyDescent="0.25">
      <c r="C28" s="8" t="s">
        <v>44</v>
      </c>
      <c r="F28" s="14"/>
      <c r="I28" s="26">
        <f>IF(I26-I27&gt;=0,0,I26-II2727-I27)</f>
        <v>0</v>
      </c>
      <c r="J28" s="8" t="s">
        <v>0</v>
      </c>
    </row>
    <row r="29" spans="2:10" ht="13.5" thickTop="1" x14ac:dyDescent="0.2"/>
    <row r="31" spans="2:10" x14ac:dyDescent="0.2">
      <c r="C31" s="20" t="s">
        <v>45</v>
      </c>
      <c r="D31" s="21"/>
      <c r="E31" s="22"/>
    </row>
    <row r="32" spans="2:10" x14ac:dyDescent="0.2">
      <c r="C32" s="15" t="s">
        <v>46</v>
      </c>
      <c r="D32" s="16"/>
      <c r="E32" s="17">
        <f>I24</f>
        <v>1700</v>
      </c>
    </row>
    <row r="33" spans="3:6" x14ac:dyDescent="0.2">
      <c r="C33" s="15" t="s">
        <v>53</v>
      </c>
      <c r="D33" s="16"/>
      <c r="E33" s="17">
        <f>Tracy!E33</f>
        <v>340</v>
      </c>
    </row>
    <row r="34" spans="3:6" x14ac:dyDescent="0.2">
      <c r="C34" s="15" t="s">
        <v>54</v>
      </c>
      <c r="D34" s="16"/>
      <c r="E34" s="17">
        <f>Alissa!E34</f>
        <v>211.5</v>
      </c>
    </row>
    <row r="35" spans="3:6" x14ac:dyDescent="0.2">
      <c r="C35" s="15" t="s">
        <v>55</v>
      </c>
      <c r="D35" s="16"/>
      <c r="E35" s="17">
        <v>340</v>
      </c>
    </row>
    <row r="36" spans="3:6" x14ac:dyDescent="0.2">
      <c r="C36" s="15" t="s">
        <v>56</v>
      </c>
      <c r="D36" s="16"/>
      <c r="E36" s="17">
        <f>Amanda!E37</f>
        <v>340</v>
      </c>
    </row>
    <row r="37" spans="3:6" x14ac:dyDescent="0.2">
      <c r="C37" s="15" t="s">
        <v>57</v>
      </c>
      <c r="D37" s="16"/>
      <c r="E37" s="19"/>
    </row>
    <row r="38" spans="3:6" x14ac:dyDescent="0.2">
      <c r="C38" s="18" t="s">
        <v>45</v>
      </c>
      <c r="D38" s="12"/>
      <c r="E38" s="19">
        <f>+E32-E33-E34-E35-E36-E37</f>
        <v>468.5</v>
      </c>
    </row>
    <row r="41" spans="3:6" x14ac:dyDescent="0.2">
      <c r="C41" s="20" t="s">
        <v>60</v>
      </c>
      <c r="D41" s="21"/>
      <c r="E41" s="21"/>
      <c r="F41" s="21"/>
    </row>
    <row r="42" spans="3:6" x14ac:dyDescent="0.2">
      <c r="C42" s="18" t="s">
        <v>58</v>
      </c>
      <c r="D42" s="32" t="s">
        <v>59</v>
      </c>
      <c r="E42" s="16"/>
      <c r="F42" s="33"/>
    </row>
    <row r="43" spans="3:6" x14ac:dyDescent="0.2">
      <c r="C43" s="34" t="s">
        <v>62</v>
      </c>
      <c r="D43" s="30">
        <v>0</v>
      </c>
      <c r="E43" s="16" t="s">
        <v>46</v>
      </c>
      <c r="F43" s="33"/>
    </row>
    <row r="44" spans="3:6" x14ac:dyDescent="0.2">
      <c r="C44" s="34">
        <v>43073</v>
      </c>
      <c r="D44" s="30">
        <f>Alissa!D42</f>
        <v>211.5</v>
      </c>
      <c r="E44" s="16" t="s">
        <v>64</v>
      </c>
      <c r="F44" s="33"/>
    </row>
    <row r="45" spans="3:6" x14ac:dyDescent="0.2">
      <c r="C45" s="34">
        <v>43138</v>
      </c>
      <c r="D45" s="31">
        <f>E35</f>
        <v>340</v>
      </c>
      <c r="E45" s="16" t="s">
        <v>66</v>
      </c>
      <c r="F45" s="33"/>
    </row>
    <row r="46" spans="3:6" x14ac:dyDescent="0.2">
      <c r="C46" s="18"/>
      <c r="D46" s="31">
        <f>D43-D45</f>
        <v>-340</v>
      </c>
      <c r="E46" s="12" t="s">
        <v>65</v>
      </c>
      <c r="F46" s="3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9"/>
  <sheetViews>
    <sheetView showGridLines="0" tabSelected="1" view="pageBreakPreview" zoomScale="85" zoomScaleNormal="100" zoomScaleSheetLayoutView="85" workbookViewId="0">
      <selection activeCell="E47" sqref="E47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5.8554687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9" x14ac:dyDescent="0.2">
      <c r="B2" s="23" t="s">
        <v>48</v>
      </c>
      <c r="C2" s="23"/>
      <c r="D2" s="24"/>
      <c r="E2" s="24"/>
      <c r="F2" s="24"/>
      <c r="G2" s="24"/>
      <c r="H2" s="24"/>
      <c r="I2" s="24"/>
    </row>
    <row r="3" spans="2:9" x14ac:dyDescent="0.2">
      <c r="B3" s="11" t="s">
        <v>43</v>
      </c>
      <c r="C3" s="11"/>
    </row>
    <row r="4" spans="2:9" ht="38.25" x14ac:dyDescent="0.2">
      <c r="C4" s="2" t="s">
        <v>19</v>
      </c>
      <c r="D4" s="2" t="s">
        <v>20</v>
      </c>
      <c r="E4" s="2" t="s">
        <v>21</v>
      </c>
      <c r="F4" s="3" t="s">
        <v>41</v>
      </c>
      <c r="G4" s="3" t="s">
        <v>51</v>
      </c>
      <c r="H4" s="3" t="s">
        <v>52</v>
      </c>
      <c r="I4" s="3" t="s">
        <v>46</v>
      </c>
    </row>
    <row r="5" spans="2:9" x14ac:dyDescent="0.2">
      <c r="B5" s="1">
        <v>1</v>
      </c>
      <c r="C5" s="4" t="s">
        <v>15</v>
      </c>
      <c r="D5" s="4" t="s">
        <v>18</v>
      </c>
      <c r="E5" s="5" t="s">
        <v>22</v>
      </c>
      <c r="F5" s="6">
        <f>IF(E5="Y",80,100)</f>
        <v>80</v>
      </c>
      <c r="G5" s="6">
        <f>Alissa!G5</f>
        <v>80</v>
      </c>
      <c r="H5" s="6">
        <f>Alissa!H5</f>
        <v>0</v>
      </c>
      <c r="I5" s="6">
        <f>G5+H5</f>
        <v>80</v>
      </c>
    </row>
    <row r="6" spans="2:9" x14ac:dyDescent="0.2">
      <c r="B6" s="1">
        <f>B5+1</f>
        <v>2</v>
      </c>
      <c r="C6" s="4" t="s">
        <v>8</v>
      </c>
      <c r="D6" s="4" t="s">
        <v>24</v>
      </c>
      <c r="E6" s="5" t="s">
        <v>22</v>
      </c>
      <c r="F6" s="6">
        <f t="shared" ref="F6:F22" si="0">IF(E6="Y",80,100)</f>
        <v>80</v>
      </c>
      <c r="G6" s="6">
        <f>Alissa!G6</f>
        <v>80</v>
      </c>
      <c r="H6" s="6">
        <f>Alissa!H6</f>
        <v>0</v>
      </c>
      <c r="I6" s="6">
        <f t="shared" ref="I6:I22" si="1">G6+H6</f>
        <v>80</v>
      </c>
    </row>
    <row r="7" spans="2:9" x14ac:dyDescent="0.2">
      <c r="B7" s="1">
        <f t="shared" ref="B7:B22" si="2">B6+1</f>
        <v>3</v>
      </c>
      <c r="C7" s="4" t="s">
        <v>1</v>
      </c>
      <c r="D7" s="4" t="s">
        <v>25</v>
      </c>
      <c r="E7" s="5" t="s">
        <v>23</v>
      </c>
      <c r="F7" s="6">
        <f t="shared" si="0"/>
        <v>100</v>
      </c>
      <c r="G7" s="6">
        <f>Alissa!G7</f>
        <v>0</v>
      </c>
      <c r="H7" s="6">
        <f>Alissa!H7</f>
        <v>100</v>
      </c>
      <c r="I7" s="6">
        <f t="shared" si="1"/>
        <v>100</v>
      </c>
    </row>
    <row r="8" spans="2:9" x14ac:dyDescent="0.2">
      <c r="B8" s="1">
        <f t="shared" si="2"/>
        <v>4</v>
      </c>
      <c r="C8" s="4" t="s">
        <v>10</v>
      </c>
      <c r="D8" s="4" t="s">
        <v>26</v>
      </c>
      <c r="E8" s="5" t="s">
        <v>22</v>
      </c>
      <c r="F8" s="6">
        <f t="shared" si="0"/>
        <v>80</v>
      </c>
      <c r="G8" s="6">
        <f>Alissa!G8</f>
        <v>80</v>
      </c>
      <c r="H8" s="6">
        <f>Alissa!H8</f>
        <v>0</v>
      </c>
      <c r="I8" s="6">
        <f t="shared" si="1"/>
        <v>80</v>
      </c>
    </row>
    <row r="9" spans="2:9" x14ac:dyDescent="0.2">
      <c r="B9" s="1">
        <f t="shared" si="2"/>
        <v>5</v>
      </c>
      <c r="C9" s="4" t="s">
        <v>9</v>
      </c>
      <c r="D9" s="4" t="s">
        <v>27</v>
      </c>
      <c r="E9" s="5" t="s">
        <v>23</v>
      </c>
      <c r="F9" s="6">
        <f t="shared" si="0"/>
        <v>100</v>
      </c>
      <c r="G9" s="6">
        <f>Alissa!G9</f>
        <v>100</v>
      </c>
      <c r="H9" s="6">
        <f>Alissa!H9</f>
        <v>0</v>
      </c>
      <c r="I9" s="6">
        <f t="shared" si="1"/>
        <v>100</v>
      </c>
    </row>
    <row r="10" spans="2:9" x14ac:dyDescent="0.2">
      <c r="B10" s="1">
        <f t="shared" si="2"/>
        <v>6</v>
      </c>
      <c r="C10" s="4" t="s">
        <v>11</v>
      </c>
      <c r="D10" s="4" t="s">
        <v>28</v>
      </c>
      <c r="E10" s="5" t="s">
        <v>23</v>
      </c>
      <c r="F10" s="6">
        <f t="shared" si="0"/>
        <v>100</v>
      </c>
      <c r="G10" s="6">
        <f>Alissa!G10</f>
        <v>100</v>
      </c>
      <c r="H10" s="6">
        <f>Alissa!H10</f>
        <v>0</v>
      </c>
      <c r="I10" s="6">
        <f t="shared" si="1"/>
        <v>100</v>
      </c>
    </row>
    <row r="11" spans="2:9" x14ac:dyDescent="0.2">
      <c r="B11" s="1">
        <f t="shared" si="2"/>
        <v>7</v>
      </c>
      <c r="C11" s="4" t="s">
        <v>6</v>
      </c>
      <c r="D11" s="4" t="s">
        <v>29</v>
      </c>
      <c r="E11" s="5" t="s">
        <v>23</v>
      </c>
      <c r="F11" s="6">
        <f t="shared" si="0"/>
        <v>100</v>
      </c>
      <c r="G11" s="6">
        <f>Alissa!G11</f>
        <v>100</v>
      </c>
      <c r="H11" s="6">
        <f>Alissa!H11</f>
        <v>0</v>
      </c>
      <c r="I11" s="6">
        <f t="shared" si="1"/>
        <v>100</v>
      </c>
    </row>
    <row r="12" spans="2:9" x14ac:dyDescent="0.2">
      <c r="B12" s="1">
        <f t="shared" si="2"/>
        <v>8</v>
      </c>
      <c r="C12" s="4" t="s">
        <v>0</v>
      </c>
      <c r="D12" s="4" t="s">
        <v>30</v>
      </c>
      <c r="E12" s="5" t="s">
        <v>23</v>
      </c>
      <c r="F12" s="6">
        <f t="shared" si="0"/>
        <v>100</v>
      </c>
      <c r="G12" s="6">
        <f>Alissa!G12</f>
        <v>100</v>
      </c>
      <c r="H12" s="6">
        <f>Alissa!H12</f>
        <v>0</v>
      </c>
      <c r="I12" s="6">
        <f t="shared" si="1"/>
        <v>100</v>
      </c>
    </row>
    <row r="13" spans="2:9" x14ac:dyDescent="0.2">
      <c r="B13" s="1">
        <f t="shared" si="2"/>
        <v>9</v>
      </c>
      <c r="C13" s="4" t="s">
        <v>7</v>
      </c>
      <c r="D13" s="4" t="s">
        <v>31</v>
      </c>
      <c r="E13" s="5" t="s">
        <v>23</v>
      </c>
      <c r="F13" s="6">
        <f t="shared" si="0"/>
        <v>100</v>
      </c>
      <c r="G13" s="6">
        <f>Alissa!G13</f>
        <v>100</v>
      </c>
      <c r="H13" s="6">
        <f>Alissa!H13</f>
        <v>0</v>
      </c>
      <c r="I13" s="6">
        <f t="shared" si="1"/>
        <v>100</v>
      </c>
    </row>
    <row r="14" spans="2:9" x14ac:dyDescent="0.2">
      <c r="B14" s="1">
        <f t="shared" si="2"/>
        <v>10</v>
      </c>
      <c r="C14" s="4" t="s">
        <v>16</v>
      </c>
      <c r="D14" s="4" t="s">
        <v>32</v>
      </c>
      <c r="E14" s="5" t="s">
        <v>23</v>
      </c>
      <c r="F14" s="6">
        <f t="shared" si="0"/>
        <v>100</v>
      </c>
      <c r="G14" s="6">
        <f>Alissa!G14</f>
        <v>100</v>
      </c>
      <c r="H14" s="6">
        <f>Alissa!H14</f>
        <v>0</v>
      </c>
      <c r="I14" s="6">
        <f t="shared" si="1"/>
        <v>100</v>
      </c>
    </row>
    <row r="15" spans="2:9" x14ac:dyDescent="0.2">
      <c r="B15" s="1">
        <f t="shared" si="2"/>
        <v>11</v>
      </c>
      <c r="C15" s="4" t="s">
        <v>12</v>
      </c>
      <c r="D15" s="4" t="s">
        <v>33</v>
      </c>
      <c r="E15" s="5" t="s">
        <v>22</v>
      </c>
      <c r="F15" s="6">
        <f t="shared" si="0"/>
        <v>80</v>
      </c>
      <c r="G15" s="6">
        <f>Alissa!G15</f>
        <v>80</v>
      </c>
      <c r="H15" s="6">
        <f>Alissa!H15</f>
        <v>0</v>
      </c>
      <c r="I15" s="6">
        <f t="shared" si="1"/>
        <v>80</v>
      </c>
    </row>
    <row r="16" spans="2:9" x14ac:dyDescent="0.2">
      <c r="B16" s="1">
        <f t="shared" si="2"/>
        <v>12</v>
      </c>
      <c r="C16" s="4" t="s">
        <v>4</v>
      </c>
      <c r="D16" s="4" t="s">
        <v>34</v>
      </c>
      <c r="E16" s="5" t="s">
        <v>23</v>
      </c>
      <c r="F16" s="6">
        <f t="shared" si="0"/>
        <v>100</v>
      </c>
      <c r="G16" s="6">
        <f>Alissa!G16</f>
        <v>100</v>
      </c>
      <c r="H16" s="6">
        <f>Alissa!H16</f>
        <v>0</v>
      </c>
      <c r="I16" s="6">
        <f t="shared" si="1"/>
        <v>100</v>
      </c>
    </row>
    <row r="17" spans="2:10" x14ac:dyDescent="0.2">
      <c r="B17" s="1">
        <f t="shared" si="2"/>
        <v>13</v>
      </c>
      <c r="C17" s="4" t="s">
        <v>14</v>
      </c>
      <c r="D17" s="4" t="s">
        <v>35</v>
      </c>
      <c r="E17" s="5" t="s">
        <v>23</v>
      </c>
      <c r="F17" s="6">
        <f t="shared" si="0"/>
        <v>100</v>
      </c>
      <c r="G17" s="6">
        <f>Alissa!G17</f>
        <v>100</v>
      </c>
      <c r="H17" s="6">
        <f>Alissa!H17</f>
        <v>0</v>
      </c>
      <c r="I17" s="6">
        <f t="shared" si="1"/>
        <v>100</v>
      </c>
    </row>
    <row r="18" spans="2:10" x14ac:dyDescent="0.2">
      <c r="B18" s="1">
        <f t="shared" si="2"/>
        <v>14</v>
      </c>
      <c r="C18" s="4" t="s">
        <v>13</v>
      </c>
      <c r="D18" s="4" t="s">
        <v>36</v>
      </c>
      <c r="E18" s="5" t="s">
        <v>23</v>
      </c>
      <c r="F18" s="6">
        <f t="shared" si="0"/>
        <v>100</v>
      </c>
      <c r="G18" s="6">
        <f>Alissa!G18</f>
        <v>100</v>
      </c>
      <c r="H18" s="6">
        <f>Alissa!H18</f>
        <v>0</v>
      </c>
      <c r="I18" s="6">
        <f t="shared" si="1"/>
        <v>100</v>
      </c>
    </row>
    <row r="19" spans="2:10" x14ac:dyDescent="0.2">
      <c r="B19" s="1">
        <f t="shared" si="2"/>
        <v>15</v>
      </c>
      <c r="C19" s="4" t="s">
        <v>5</v>
      </c>
      <c r="D19" s="4" t="s">
        <v>37</v>
      </c>
      <c r="E19" s="5" t="s">
        <v>23</v>
      </c>
      <c r="F19" s="6">
        <f t="shared" si="0"/>
        <v>100</v>
      </c>
      <c r="G19" s="6">
        <f>Alissa!G19</f>
        <v>100</v>
      </c>
      <c r="H19" s="6">
        <f>Alissa!H19</f>
        <v>0</v>
      </c>
      <c r="I19" s="6">
        <f t="shared" si="1"/>
        <v>100</v>
      </c>
    </row>
    <row r="20" spans="2:10" x14ac:dyDescent="0.2">
      <c r="B20" s="1">
        <f t="shared" si="2"/>
        <v>16</v>
      </c>
      <c r="C20" s="4" t="s">
        <v>3</v>
      </c>
      <c r="D20" s="4" t="s">
        <v>38</v>
      </c>
      <c r="E20" s="5" t="s">
        <v>23</v>
      </c>
      <c r="F20" s="6">
        <f t="shared" si="0"/>
        <v>100</v>
      </c>
      <c r="G20" s="6">
        <f>Alissa!G20</f>
        <v>0</v>
      </c>
      <c r="H20" s="6">
        <f>Alissa!H20</f>
        <v>100</v>
      </c>
      <c r="I20" s="6">
        <f t="shared" si="1"/>
        <v>100</v>
      </c>
    </row>
    <row r="21" spans="2:10" x14ac:dyDescent="0.2">
      <c r="B21" s="1">
        <f t="shared" si="2"/>
        <v>17</v>
      </c>
      <c r="C21" s="4" t="s">
        <v>2</v>
      </c>
      <c r="D21" s="4" t="s">
        <v>39</v>
      </c>
      <c r="E21" s="5" t="s">
        <v>23</v>
      </c>
      <c r="F21" s="6">
        <f t="shared" si="0"/>
        <v>100</v>
      </c>
      <c r="G21" s="6">
        <f>Alissa!G21</f>
        <v>100</v>
      </c>
      <c r="H21" s="6">
        <f>Alissa!H21</f>
        <v>0</v>
      </c>
      <c r="I21" s="6">
        <f t="shared" si="1"/>
        <v>100</v>
      </c>
    </row>
    <row r="22" spans="2:10" x14ac:dyDescent="0.2">
      <c r="B22" s="1">
        <f t="shared" si="2"/>
        <v>18</v>
      </c>
      <c r="C22" s="4" t="s">
        <v>17</v>
      </c>
      <c r="D22" s="4" t="s">
        <v>40</v>
      </c>
      <c r="E22" s="5" t="s">
        <v>22</v>
      </c>
      <c r="F22" s="6">
        <f t="shared" si="0"/>
        <v>80</v>
      </c>
      <c r="G22" s="6">
        <f>Alissa!G22</f>
        <v>80</v>
      </c>
      <c r="H22" s="6">
        <f>Alissa!H22</f>
        <v>0</v>
      </c>
      <c r="I22" s="6">
        <f t="shared" si="1"/>
        <v>80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42</v>
      </c>
      <c r="D24" s="8"/>
      <c r="E24" s="8"/>
      <c r="F24" s="13">
        <f>SUM(F5:F22)</f>
        <v>1700</v>
      </c>
      <c r="G24" s="13">
        <f>SUM(G5:G22)</f>
        <v>1500</v>
      </c>
      <c r="H24" s="13">
        <f>SUM(H5:H23)</f>
        <v>200</v>
      </c>
      <c r="I24" s="13">
        <f>SUM(I5:I23)</f>
        <v>1700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49</v>
      </c>
      <c r="F26" s="25">
        <f>F24/5</f>
        <v>340</v>
      </c>
      <c r="G26" s="25"/>
      <c r="H26" s="25"/>
      <c r="I26" s="25">
        <f>I24/5</f>
        <v>340</v>
      </c>
    </row>
    <row r="27" spans="2:10" x14ac:dyDescent="0.2">
      <c r="C27" s="10" t="s">
        <v>50</v>
      </c>
      <c r="F27" s="25"/>
      <c r="G27" s="25"/>
      <c r="H27" s="25"/>
      <c r="I27" s="25"/>
    </row>
    <row r="28" spans="2:10" ht="13.5" thickBot="1" x14ac:dyDescent="0.25">
      <c r="C28" s="8" t="s">
        <v>44</v>
      </c>
      <c r="F28" s="14"/>
      <c r="I28" s="26">
        <f>IF(I26-I27&gt;=0,0,I26-II2732-I27)</f>
        <v>0</v>
      </c>
      <c r="J28" s="8" t="s">
        <v>0</v>
      </c>
    </row>
    <row r="29" spans="2:10" ht="13.5" thickTop="1" x14ac:dyDescent="0.2"/>
    <row r="31" spans="2:10" x14ac:dyDescent="0.2">
      <c r="C31" s="20" t="s">
        <v>45</v>
      </c>
      <c r="D31" s="21"/>
      <c r="E31" s="22"/>
    </row>
    <row r="32" spans="2:10" x14ac:dyDescent="0.2">
      <c r="C32" s="15" t="s">
        <v>46</v>
      </c>
      <c r="D32" s="16"/>
      <c r="E32" s="17">
        <f>I24</f>
        <v>1700</v>
      </c>
    </row>
    <row r="33" spans="3:6" x14ac:dyDescent="0.2">
      <c r="C33" s="15" t="s">
        <v>53</v>
      </c>
      <c r="D33" s="16"/>
      <c r="E33" s="17">
        <f>Tracy!E33</f>
        <v>340</v>
      </c>
    </row>
    <row r="34" spans="3:6" x14ac:dyDescent="0.2">
      <c r="C34" s="15" t="s">
        <v>54</v>
      </c>
      <c r="D34" s="16"/>
      <c r="E34" s="17">
        <f>Alissa!E34</f>
        <v>211.5</v>
      </c>
    </row>
    <row r="35" spans="3:6" x14ac:dyDescent="0.2">
      <c r="C35" s="15" t="s">
        <v>55</v>
      </c>
      <c r="D35" s="16"/>
      <c r="E35" s="17">
        <f>Jennifer!E35</f>
        <v>340</v>
      </c>
    </row>
    <row r="36" spans="3:6" x14ac:dyDescent="0.2">
      <c r="C36" s="15" t="s">
        <v>56</v>
      </c>
      <c r="D36" s="16"/>
      <c r="E36" s="17">
        <v>340</v>
      </c>
    </row>
    <row r="37" spans="3:6" x14ac:dyDescent="0.2">
      <c r="C37" s="15"/>
      <c r="D37" s="16"/>
      <c r="E37" s="19"/>
    </row>
    <row r="38" spans="3:6" x14ac:dyDescent="0.2">
      <c r="C38" s="18" t="s">
        <v>45</v>
      </c>
      <c r="D38" s="12"/>
      <c r="E38" s="19">
        <f>+E32-E33-E34-E35-E36</f>
        <v>468.5</v>
      </c>
    </row>
    <row r="40" spans="3:6" x14ac:dyDescent="0.2">
      <c r="C40" s="20" t="s">
        <v>67</v>
      </c>
      <c r="D40" s="21"/>
      <c r="E40" s="21"/>
      <c r="F40" s="21"/>
    </row>
    <row r="41" spans="3:6" x14ac:dyDescent="0.2">
      <c r="C41" s="18" t="s">
        <v>58</v>
      </c>
      <c r="D41" s="32" t="s">
        <v>59</v>
      </c>
      <c r="E41" s="16"/>
      <c r="F41" s="33"/>
    </row>
    <row r="42" spans="3:6" x14ac:dyDescent="0.2">
      <c r="C42" s="34" t="s">
        <v>62</v>
      </c>
      <c r="D42" s="30">
        <f>F24</f>
        <v>1700</v>
      </c>
      <c r="E42" s="16" t="s">
        <v>46</v>
      </c>
      <c r="F42" s="33"/>
    </row>
    <row r="43" spans="3:6" x14ac:dyDescent="0.2">
      <c r="C43" s="34">
        <v>43071</v>
      </c>
      <c r="D43" s="30">
        <f>Tracy!D40</f>
        <v>340</v>
      </c>
      <c r="E43" s="16" t="s">
        <v>63</v>
      </c>
      <c r="F43" s="33"/>
    </row>
    <row r="44" spans="3:6" x14ac:dyDescent="0.2">
      <c r="C44" s="34">
        <v>43073</v>
      </c>
      <c r="D44" s="30">
        <f>Alissa!D41</f>
        <v>200</v>
      </c>
      <c r="E44" s="16" t="s">
        <v>64</v>
      </c>
      <c r="F44" s="33"/>
    </row>
    <row r="45" spans="3:6" x14ac:dyDescent="0.2">
      <c r="C45" s="34">
        <v>43138</v>
      </c>
      <c r="D45" s="30">
        <f>E34</f>
        <v>211.5</v>
      </c>
      <c r="E45" s="16" t="s">
        <v>66</v>
      </c>
      <c r="F45" s="33"/>
    </row>
    <row r="46" spans="3:6" x14ac:dyDescent="0.2">
      <c r="C46" s="34">
        <v>43152</v>
      </c>
      <c r="D46" s="30">
        <v>340</v>
      </c>
      <c r="E46" s="16"/>
      <c r="F46" s="33"/>
    </row>
    <row r="47" spans="3:6" x14ac:dyDescent="0.2">
      <c r="C47" s="34"/>
      <c r="D47" s="30"/>
      <c r="E47" s="16"/>
      <c r="F47" s="33"/>
    </row>
    <row r="48" spans="3:6" x14ac:dyDescent="0.2">
      <c r="C48" s="34"/>
      <c r="D48" s="31"/>
      <c r="E48" s="16"/>
      <c r="F48" s="33"/>
    </row>
    <row r="49" spans="3:6" x14ac:dyDescent="0.2">
      <c r="C49" s="18"/>
      <c r="D49" s="31">
        <f>D42-D43-D44-D45-D46</f>
        <v>608.5</v>
      </c>
      <c r="E49" s="12" t="s">
        <v>65</v>
      </c>
      <c r="F49" s="3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2"/>
  <sheetViews>
    <sheetView showGridLines="0" view="pageBreakPreview" zoomScale="85" zoomScaleNormal="100" zoomScaleSheetLayoutView="85" workbookViewId="0">
      <selection activeCell="E42" sqref="E42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6.570312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3" spans="2:9" x14ac:dyDescent="0.2">
      <c r="B3" s="23" t="s">
        <v>48</v>
      </c>
      <c r="C3" s="23"/>
      <c r="D3" s="24"/>
      <c r="E3" s="24"/>
      <c r="F3" s="24"/>
      <c r="G3" s="24"/>
      <c r="H3" s="24"/>
      <c r="I3" s="24"/>
    </row>
    <row r="4" spans="2:9" x14ac:dyDescent="0.2">
      <c r="B4" s="11" t="s">
        <v>43</v>
      </c>
      <c r="C4" s="11"/>
    </row>
    <row r="5" spans="2:9" ht="38.25" x14ac:dyDescent="0.2">
      <c r="C5" s="2" t="s">
        <v>19</v>
      </c>
      <c r="D5" s="2" t="s">
        <v>20</v>
      </c>
      <c r="E5" s="2" t="s">
        <v>21</v>
      </c>
      <c r="F5" s="3" t="s">
        <v>41</v>
      </c>
      <c r="G5" s="3" t="s">
        <v>51</v>
      </c>
      <c r="H5" s="3" t="s">
        <v>52</v>
      </c>
      <c r="I5" s="3" t="s">
        <v>46</v>
      </c>
    </row>
    <row r="6" spans="2:9" x14ac:dyDescent="0.2">
      <c r="B6" s="1">
        <v>1</v>
      </c>
      <c r="C6" s="4" t="s">
        <v>15</v>
      </c>
      <c r="D6" s="4" t="s">
        <v>18</v>
      </c>
      <c r="E6" s="5" t="s">
        <v>22</v>
      </c>
      <c r="F6" s="6">
        <f>IF(E6="Y",80,100)</f>
        <v>80</v>
      </c>
      <c r="G6" s="6">
        <f>Andrea!G5</f>
        <v>80</v>
      </c>
      <c r="H6" s="6">
        <f>Andrea!H5</f>
        <v>0</v>
      </c>
      <c r="I6" s="6">
        <f>G6+H6</f>
        <v>80</v>
      </c>
    </row>
    <row r="7" spans="2:9" x14ac:dyDescent="0.2">
      <c r="B7" s="1">
        <f>B6+1</f>
        <v>2</v>
      </c>
      <c r="C7" s="4" t="s">
        <v>8</v>
      </c>
      <c r="D7" s="4" t="s">
        <v>24</v>
      </c>
      <c r="E7" s="5" t="s">
        <v>22</v>
      </c>
      <c r="F7" s="6">
        <f t="shared" ref="F7:F23" si="0">IF(E7="Y",80,100)</f>
        <v>80</v>
      </c>
      <c r="G7" s="6">
        <f>Andrea!G6</f>
        <v>80</v>
      </c>
      <c r="H7" s="6">
        <f>Andrea!H6</f>
        <v>0</v>
      </c>
      <c r="I7" s="6">
        <f t="shared" ref="I7:I23" si="1">G7+H7</f>
        <v>80</v>
      </c>
    </row>
    <row r="8" spans="2:9" x14ac:dyDescent="0.2">
      <c r="B8" s="1">
        <f t="shared" ref="B8:B23" si="2">B7+1</f>
        <v>3</v>
      </c>
      <c r="C8" s="4" t="s">
        <v>1</v>
      </c>
      <c r="D8" s="4" t="s">
        <v>25</v>
      </c>
      <c r="E8" s="5" t="s">
        <v>23</v>
      </c>
      <c r="F8" s="6">
        <f t="shared" si="0"/>
        <v>100</v>
      </c>
      <c r="G8" s="6">
        <f>Andrea!G7</f>
        <v>0</v>
      </c>
      <c r="H8" s="6">
        <f>Andrea!H7</f>
        <v>100</v>
      </c>
      <c r="I8" s="6">
        <f t="shared" si="1"/>
        <v>100</v>
      </c>
    </row>
    <row r="9" spans="2:9" x14ac:dyDescent="0.2">
      <c r="B9" s="1">
        <f t="shared" si="2"/>
        <v>4</v>
      </c>
      <c r="C9" s="4" t="s">
        <v>10</v>
      </c>
      <c r="D9" s="4" t="s">
        <v>26</v>
      </c>
      <c r="E9" s="5" t="s">
        <v>22</v>
      </c>
      <c r="F9" s="6">
        <f t="shared" si="0"/>
        <v>80</v>
      </c>
      <c r="G9" s="6">
        <f>Andrea!G8</f>
        <v>80</v>
      </c>
      <c r="H9" s="6">
        <f>Andrea!H8</f>
        <v>0</v>
      </c>
      <c r="I9" s="6">
        <f t="shared" si="1"/>
        <v>80</v>
      </c>
    </row>
    <row r="10" spans="2:9" x14ac:dyDescent="0.2">
      <c r="B10" s="1">
        <f t="shared" si="2"/>
        <v>5</v>
      </c>
      <c r="C10" s="4" t="s">
        <v>9</v>
      </c>
      <c r="D10" s="4" t="s">
        <v>27</v>
      </c>
      <c r="E10" s="5" t="s">
        <v>23</v>
      </c>
      <c r="F10" s="6">
        <f t="shared" si="0"/>
        <v>100</v>
      </c>
      <c r="G10" s="6">
        <f>Andrea!G9</f>
        <v>100</v>
      </c>
      <c r="H10" s="6">
        <f>Andrea!H9</f>
        <v>0</v>
      </c>
      <c r="I10" s="6">
        <f t="shared" si="1"/>
        <v>100</v>
      </c>
    </row>
    <row r="11" spans="2:9" x14ac:dyDescent="0.2">
      <c r="B11" s="1">
        <f t="shared" si="2"/>
        <v>6</v>
      </c>
      <c r="C11" s="4" t="s">
        <v>11</v>
      </c>
      <c r="D11" s="4" t="s">
        <v>28</v>
      </c>
      <c r="E11" s="5" t="s">
        <v>23</v>
      </c>
      <c r="F11" s="6">
        <f t="shared" si="0"/>
        <v>100</v>
      </c>
      <c r="G11" s="6">
        <f>Andrea!G10</f>
        <v>100</v>
      </c>
      <c r="H11" s="6">
        <f>Andrea!H10</f>
        <v>0</v>
      </c>
      <c r="I11" s="6">
        <f t="shared" si="1"/>
        <v>100</v>
      </c>
    </row>
    <row r="12" spans="2:9" x14ac:dyDescent="0.2">
      <c r="B12" s="1">
        <f t="shared" si="2"/>
        <v>7</v>
      </c>
      <c r="C12" s="4" t="s">
        <v>6</v>
      </c>
      <c r="D12" s="4" t="s">
        <v>29</v>
      </c>
      <c r="E12" s="5" t="s">
        <v>23</v>
      </c>
      <c r="F12" s="6">
        <f t="shared" si="0"/>
        <v>100</v>
      </c>
      <c r="G12" s="6">
        <f>Andrea!G11</f>
        <v>100</v>
      </c>
      <c r="H12" s="6">
        <f>Andrea!H11</f>
        <v>0</v>
      </c>
      <c r="I12" s="6">
        <f t="shared" si="1"/>
        <v>100</v>
      </c>
    </row>
    <row r="13" spans="2:9" x14ac:dyDescent="0.2">
      <c r="B13" s="1">
        <f t="shared" si="2"/>
        <v>8</v>
      </c>
      <c r="C13" s="4" t="s">
        <v>0</v>
      </c>
      <c r="D13" s="4" t="s">
        <v>30</v>
      </c>
      <c r="E13" s="5" t="s">
        <v>23</v>
      </c>
      <c r="F13" s="6">
        <f t="shared" si="0"/>
        <v>100</v>
      </c>
      <c r="G13" s="6">
        <f>Andrea!G12</f>
        <v>100</v>
      </c>
      <c r="H13" s="6">
        <f>Andrea!H12</f>
        <v>0</v>
      </c>
      <c r="I13" s="6">
        <f t="shared" si="1"/>
        <v>100</v>
      </c>
    </row>
    <row r="14" spans="2:9" x14ac:dyDescent="0.2">
      <c r="B14" s="1">
        <f t="shared" si="2"/>
        <v>9</v>
      </c>
      <c r="C14" s="4" t="s">
        <v>7</v>
      </c>
      <c r="D14" s="4" t="s">
        <v>31</v>
      </c>
      <c r="E14" s="5" t="s">
        <v>23</v>
      </c>
      <c r="F14" s="6">
        <f t="shared" si="0"/>
        <v>100</v>
      </c>
      <c r="G14" s="6">
        <f>Andrea!G13</f>
        <v>100</v>
      </c>
      <c r="H14" s="6">
        <f>Andrea!H13</f>
        <v>0</v>
      </c>
      <c r="I14" s="6">
        <f t="shared" si="1"/>
        <v>100</v>
      </c>
    </row>
    <row r="15" spans="2:9" x14ac:dyDescent="0.2">
      <c r="B15" s="1">
        <f t="shared" si="2"/>
        <v>10</v>
      </c>
      <c r="C15" s="4" t="s">
        <v>16</v>
      </c>
      <c r="D15" s="4" t="s">
        <v>32</v>
      </c>
      <c r="E15" s="5" t="s">
        <v>23</v>
      </c>
      <c r="F15" s="6">
        <f t="shared" si="0"/>
        <v>100</v>
      </c>
      <c r="G15" s="6">
        <f>Andrea!G14</f>
        <v>100</v>
      </c>
      <c r="H15" s="6">
        <f>Andrea!H14</f>
        <v>0</v>
      </c>
      <c r="I15" s="6">
        <f t="shared" si="1"/>
        <v>100</v>
      </c>
    </row>
    <row r="16" spans="2:9" x14ac:dyDescent="0.2">
      <c r="B16" s="1">
        <f t="shared" si="2"/>
        <v>11</v>
      </c>
      <c r="C16" s="4" t="s">
        <v>12</v>
      </c>
      <c r="D16" s="4" t="s">
        <v>33</v>
      </c>
      <c r="E16" s="5" t="s">
        <v>22</v>
      </c>
      <c r="F16" s="6">
        <f t="shared" si="0"/>
        <v>80</v>
      </c>
      <c r="G16" s="6">
        <f>Andrea!G15</f>
        <v>80</v>
      </c>
      <c r="H16" s="6">
        <f>Andrea!H15</f>
        <v>0</v>
      </c>
      <c r="I16" s="6">
        <f t="shared" si="1"/>
        <v>80</v>
      </c>
    </row>
    <row r="17" spans="2:10" x14ac:dyDescent="0.2">
      <c r="B17" s="1">
        <f t="shared" si="2"/>
        <v>12</v>
      </c>
      <c r="C17" s="4" t="s">
        <v>4</v>
      </c>
      <c r="D17" s="4" t="s">
        <v>34</v>
      </c>
      <c r="E17" s="5" t="s">
        <v>23</v>
      </c>
      <c r="F17" s="6">
        <f t="shared" si="0"/>
        <v>100</v>
      </c>
      <c r="G17" s="6">
        <f>Andrea!G16</f>
        <v>100</v>
      </c>
      <c r="H17" s="6">
        <f>Andrea!H16</f>
        <v>0</v>
      </c>
      <c r="I17" s="6">
        <f t="shared" si="1"/>
        <v>100</v>
      </c>
    </row>
    <row r="18" spans="2:10" x14ac:dyDescent="0.2">
      <c r="B18" s="1">
        <f t="shared" si="2"/>
        <v>13</v>
      </c>
      <c r="C18" s="4" t="s">
        <v>14</v>
      </c>
      <c r="D18" s="4" t="s">
        <v>35</v>
      </c>
      <c r="E18" s="5" t="s">
        <v>23</v>
      </c>
      <c r="F18" s="6">
        <f t="shared" si="0"/>
        <v>100</v>
      </c>
      <c r="G18" s="6">
        <f>Andrea!G17</f>
        <v>100</v>
      </c>
      <c r="H18" s="6">
        <f>Andrea!H17</f>
        <v>0</v>
      </c>
      <c r="I18" s="6">
        <f t="shared" si="1"/>
        <v>100</v>
      </c>
    </row>
    <row r="19" spans="2:10" x14ac:dyDescent="0.2">
      <c r="B19" s="1">
        <f t="shared" si="2"/>
        <v>14</v>
      </c>
      <c r="C19" s="4" t="s">
        <v>13</v>
      </c>
      <c r="D19" s="4" t="s">
        <v>36</v>
      </c>
      <c r="E19" s="5" t="s">
        <v>23</v>
      </c>
      <c r="F19" s="6">
        <f t="shared" si="0"/>
        <v>100</v>
      </c>
      <c r="G19" s="6">
        <f>Andrea!G18</f>
        <v>100</v>
      </c>
      <c r="H19" s="6">
        <f>Andrea!H18</f>
        <v>0</v>
      </c>
      <c r="I19" s="6">
        <f t="shared" si="1"/>
        <v>100</v>
      </c>
    </row>
    <row r="20" spans="2:10" x14ac:dyDescent="0.2">
      <c r="B20" s="1">
        <f t="shared" si="2"/>
        <v>15</v>
      </c>
      <c r="C20" s="4" t="s">
        <v>5</v>
      </c>
      <c r="D20" s="4" t="s">
        <v>37</v>
      </c>
      <c r="E20" s="5" t="s">
        <v>23</v>
      </c>
      <c r="F20" s="6">
        <f t="shared" si="0"/>
        <v>100</v>
      </c>
      <c r="G20" s="6">
        <f>Andrea!G19</f>
        <v>100</v>
      </c>
      <c r="H20" s="6">
        <f>Andrea!H19</f>
        <v>0</v>
      </c>
      <c r="I20" s="6">
        <f t="shared" si="1"/>
        <v>100</v>
      </c>
    </row>
    <row r="21" spans="2:10" x14ac:dyDescent="0.2">
      <c r="B21" s="1">
        <f t="shared" si="2"/>
        <v>16</v>
      </c>
      <c r="C21" s="4" t="s">
        <v>3</v>
      </c>
      <c r="D21" s="4" t="s">
        <v>38</v>
      </c>
      <c r="E21" s="5" t="s">
        <v>23</v>
      </c>
      <c r="F21" s="6">
        <f t="shared" si="0"/>
        <v>100</v>
      </c>
      <c r="G21" s="6">
        <f>Andrea!G20</f>
        <v>0</v>
      </c>
      <c r="H21" s="6">
        <f>Andrea!H20</f>
        <v>100</v>
      </c>
      <c r="I21" s="6">
        <f t="shared" si="1"/>
        <v>100</v>
      </c>
    </row>
    <row r="22" spans="2:10" x14ac:dyDescent="0.2">
      <c r="B22" s="1">
        <f t="shared" si="2"/>
        <v>17</v>
      </c>
      <c r="C22" s="4" t="s">
        <v>2</v>
      </c>
      <c r="D22" s="4" t="s">
        <v>39</v>
      </c>
      <c r="E22" s="5" t="s">
        <v>23</v>
      </c>
      <c r="F22" s="6">
        <f t="shared" si="0"/>
        <v>100</v>
      </c>
      <c r="G22" s="6">
        <f>Andrea!G21</f>
        <v>100</v>
      </c>
      <c r="H22" s="6">
        <f>Andrea!H21</f>
        <v>0</v>
      </c>
      <c r="I22" s="6">
        <f t="shared" si="1"/>
        <v>100</v>
      </c>
    </row>
    <row r="23" spans="2:10" x14ac:dyDescent="0.2">
      <c r="B23" s="1">
        <f t="shared" si="2"/>
        <v>18</v>
      </c>
      <c r="C23" s="4" t="s">
        <v>17</v>
      </c>
      <c r="D23" s="4" t="s">
        <v>40</v>
      </c>
      <c r="E23" s="5" t="s">
        <v>22</v>
      </c>
      <c r="F23" s="6">
        <f t="shared" si="0"/>
        <v>80</v>
      </c>
      <c r="G23" s="6">
        <f>Andrea!G22</f>
        <v>80</v>
      </c>
      <c r="H23" s="6">
        <f>Andrea!H22</f>
        <v>0</v>
      </c>
      <c r="I23" s="6">
        <f t="shared" si="1"/>
        <v>80</v>
      </c>
    </row>
    <row r="24" spans="2:10" x14ac:dyDescent="0.2">
      <c r="C24" s="4"/>
      <c r="D24" s="4"/>
      <c r="E24" s="5"/>
      <c r="F24" s="6"/>
      <c r="G24" s="6"/>
      <c r="H24" s="6"/>
      <c r="I24" s="6"/>
    </row>
    <row r="25" spans="2:10" x14ac:dyDescent="0.2">
      <c r="C25" s="7" t="s">
        <v>42</v>
      </c>
      <c r="D25" s="8"/>
      <c r="E25" s="8"/>
      <c r="F25" s="13">
        <f>SUM(F6:F23)</f>
        <v>1700</v>
      </c>
      <c r="G25" s="13">
        <f>SUM(G6:G23)</f>
        <v>1500</v>
      </c>
      <c r="H25" s="13">
        <f>SUM(H6:H24)</f>
        <v>200</v>
      </c>
      <c r="I25" s="13">
        <f>SUM(I6:I24)</f>
        <v>1700</v>
      </c>
    </row>
    <row r="26" spans="2:10" x14ac:dyDescent="0.2">
      <c r="C26" s="7"/>
      <c r="D26" s="8"/>
      <c r="E26" s="8"/>
      <c r="F26" s="9"/>
      <c r="G26" s="9"/>
      <c r="H26" s="9"/>
      <c r="I26" s="9"/>
    </row>
    <row r="27" spans="2:10" x14ac:dyDescent="0.2">
      <c r="C27" s="10" t="s">
        <v>49</v>
      </c>
      <c r="F27" s="25">
        <f>F25/5</f>
        <v>340</v>
      </c>
      <c r="G27" s="25"/>
      <c r="H27" s="25"/>
      <c r="I27" s="25">
        <f>I25/5</f>
        <v>340</v>
      </c>
    </row>
    <row r="28" spans="2:10" x14ac:dyDescent="0.2">
      <c r="C28" s="10" t="s">
        <v>50</v>
      </c>
      <c r="F28" s="25"/>
      <c r="G28" s="25"/>
      <c r="H28" s="25"/>
      <c r="I28" s="25"/>
    </row>
    <row r="29" spans="2:10" ht="13.5" thickBot="1" x14ac:dyDescent="0.25">
      <c r="C29" s="8" t="s">
        <v>44</v>
      </c>
      <c r="F29" s="14"/>
      <c r="I29" s="26">
        <f>IF(I27-I28&gt;=0,0,I27-II2731-I28)</f>
        <v>0</v>
      </c>
      <c r="J29" s="8"/>
    </row>
    <row r="30" spans="2:10" ht="13.5" thickTop="1" x14ac:dyDescent="0.2"/>
    <row r="32" spans="2:10" x14ac:dyDescent="0.2">
      <c r="C32" s="20" t="s">
        <v>45</v>
      </c>
      <c r="D32" s="21"/>
      <c r="E32" s="22"/>
    </row>
    <row r="33" spans="3:5" x14ac:dyDescent="0.2">
      <c r="C33" s="15" t="s">
        <v>46</v>
      </c>
      <c r="D33" s="16"/>
      <c r="E33" s="17">
        <f>I25</f>
        <v>1700</v>
      </c>
    </row>
    <row r="34" spans="3:5" x14ac:dyDescent="0.2">
      <c r="C34" s="15" t="s">
        <v>53</v>
      </c>
      <c r="D34" s="16"/>
      <c r="E34" s="17">
        <f>Tracy!E33</f>
        <v>340</v>
      </c>
    </row>
    <row r="35" spans="3:5" x14ac:dyDescent="0.2">
      <c r="C35" s="15" t="s">
        <v>54</v>
      </c>
      <c r="D35" s="16"/>
      <c r="E35" s="17">
        <f>Alissa!E34</f>
        <v>211.5</v>
      </c>
    </row>
    <row r="36" spans="3:5" x14ac:dyDescent="0.2">
      <c r="C36" s="15" t="s">
        <v>55</v>
      </c>
      <c r="D36" s="16"/>
      <c r="E36" s="17">
        <f>Andrea!E35</f>
        <v>340</v>
      </c>
    </row>
    <row r="37" spans="3:5" x14ac:dyDescent="0.2">
      <c r="C37" s="15" t="s">
        <v>56</v>
      </c>
      <c r="D37" s="16"/>
      <c r="E37" s="17">
        <f>Andrea!E36</f>
        <v>340</v>
      </c>
    </row>
    <row r="38" spans="3:5" x14ac:dyDescent="0.2">
      <c r="C38" s="15" t="s">
        <v>57</v>
      </c>
      <c r="D38" s="16"/>
      <c r="E38" s="17"/>
    </row>
    <row r="39" spans="3:5" x14ac:dyDescent="0.2">
      <c r="C39" s="15"/>
      <c r="D39" s="16"/>
      <c r="E39" s="19"/>
    </row>
    <row r="40" spans="3:5" x14ac:dyDescent="0.2">
      <c r="C40" s="15"/>
      <c r="D40" s="16"/>
      <c r="E40" s="17"/>
    </row>
    <row r="41" spans="3:5" x14ac:dyDescent="0.2">
      <c r="C41" s="15"/>
      <c r="D41" s="16"/>
      <c r="E41" s="17"/>
    </row>
    <row r="42" spans="3:5" ht="12" customHeight="1" x14ac:dyDescent="0.2">
      <c r="C42" s="18" t="s">
        <v>45</v>
      </c>
      <c r="D42" s="12"/>
      <c r="E42" s="19">
        <f>+E33-E34-E35-E36-E37</f>
        <v>468.5</v>
      </c>
    </row>
  </sheetData>
  <pageMargins left="0.7" right="0.7" top="0.75" bottom="0.7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Tracy</vt:lpstr>
      <vt:lpstr>Alissa</vt:lpstr>
      <vt:lpstr>Jennifer</vt:lpstr>
      <vt:lpstr>Andrea</vt:lpstr>
      <vt:lpstr>Amanda</vt:lpstr>
      <vt:lpstr>Alissa!Print_Area</vt:lpstr>
      <vt:lpstr>Amanda!Print_Area</vt:lpstr>
      <vt:lpstr>Andrea!Print_Area</vt:lpstr>
      <vt:lpstr>Jennifer!Print_Area</vt:lpstr>
      <vt:lpstr>Tracy!Print_Area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cp:lastPrinted>2017-12-04T13:59:03Z</cp:lastPrinted>
  <dcterms:created xsi:type="dcterms:W3CDTF">2017-11-16T18:51:07Z</dcterms:created>
  <dcterms:modified xsi:type="dcterms:W3CDTF">2018-02-21T15:55:21Z</dcterms:modified>
</cp:coreProperties>
</file>